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CBAB" lockStructure="1"/>
  <bookViews>
    <workbookView xWindow="480" yWindow="360" windowWidth="11355" windowHeight="8460" firstSheet="2" activeTab="5"/>
  </bookViews>
  <sheets>
    <sheet name="Indeling" sheetId="1" state="hidden" r:id="rId1"/>
    <sheet name="Blad1" sheetId="12" state="hidden" r:id="rId2"/>
    <sheet name="Speelschema Bekerronde 1" sheetId="2" r:id="rId3"/>
    <sheet name="Bekerreglement" sheetId="13" r:id="rId4"/>
    <sheet name="Standen Bekerronde 1" sheetId="3" r:id="rId5"/>
    <sheet name="Teams Ronde 2" sheetId="11" r:id="rId6"/>
    <sheet name="Bekerboom" sheetId="14" state="hidden" r:id="rId7"/>
    <sheet name="Ronde 2" sheetId="5" state="hidden" r:id="rId8"/>
    <sheet name="Ronde 3" sheetId="7" state="hidden" r:id="rId9"/>
    <sheet name="Kwartfinale" sheetId="8" state="hidden" r:id="rId10"/>
    <sheet name="(Halve) Finale" sheetId="10" state="hidden" r:id="rId11"/>
  </sheets>
  <definedNames>
    <definedName name="_xlnm._FilterDatabase" localSheetId="1" hidden="1">Blad1!$A$1:$J$50</definedName>
    <definedName name="_xlnm._FilterDatabase" localSheetId="5" hidden="1">'Teams Ronde 2'!$B$4:$B$30</definedName>
  </definedNames>
  <calcPr calcId="145621"/>
</workbook>
</file>

<file path=xl/calcChain.xml><?xml version="1.0" encoding="utf-8"?>
<calcChain xmlns="http://schemas.openxmlformats.org/spreadsheetml/2006/main">
  <c r="L40" i="3" l="1"/>
  <c r="L39" i="3"/>
  <c r="L38" i="3"/>
  <c r="L37" i="3"/>
  <c r="L36" i="3"/>
  <c r="L35" i="3"/>
  <c r="L64" i="3" l="1"/>
  <c r="L63" i="3"/>
  <c r="L62" i="3"/>
  <c r="L61" i="3"/>
  <c r="L60" i="3"/>
  <c r="L59" i="3"/>
  <c r="L56" i="3"/>
  <c r="L55" i="3"/>
  <c r="L54" i="3"/>
  <c r="L53" i="3"/>
  <c r="L52" i="3"/>
  <c r="L51" i="3"/>
  <c r="L48" i="3"/>
  <c r="L47" i="3"/>
  <c r="L46" i="3"/>
  <c r="L45" i="3"/>
  <c r="L44" i="3"/>
  <c r="L43" i="3"/>
  <c r="L32" i="3"/>
  <c r="L31" i="3"/>
  <c r="L30" i="3"/>
  <c r="L29" i="3"/>
  <c r="L28" i="3"/>
  <c r="L27" i="3"/>
  <c r="L24" i="3"/>
  <c r="L23" i="3"/>
  <c r="L22" i="3"/>
  <c r="L21" i="3"/>
  <c r="L20" i="3"/>
  <c r="L19" i="3"/>
  <c r="L16" i="3"/>
  <c r="L15" i="3"/>
  <c r="L14" i="3"/>
  <c r="L13" i="3"/>
  <c r="L12" i="3"/>
  <c r="L11" i="3"/>
  <c r="C57" i="2" l="1"/>
  <c r="A19" i="3" l="1"/>
  <c r="A20" i="3"/>
  <c r="A21" i="3"/>
  <c r="A22" i="3"/>
  <c r="A23" i="3"/>
  <c r="A24" i="3"/>
  <c r="C9" i="2"/>
  <c r="L8" i="3"/>
  <c r="A8" i="3"/>
  <c r="A16" i="3"/>
  <c r="A32" i="3"/>
  <c r="A40" i="3"/>
  <c r="A48" i="3"/>
  <c r="A64" i="3"/>
  <c r="A56" i="3"/>
  <c r="L4" i="3"/>
  <c r="L5" i="3"/>
  <c r="L6" i="3"/>
  <c r="L7" i="3"/>
  <c r="L3" i="3"/>
  <c r="A63" i="3"/>
  <c r="A62" i="3"/>
  <c r="A61" i="3"/>
  <c r="A60" i="3"/>
  <c r="A59" i="3"/>
  <c r="A55" i="3"/>
  <c r="A54" i="3"/>
  <c r="A53" i="3"/>
  <c r="A52" i="3"/>
  <c r="A51" i="3"/>
  <c r="A47" i="3"/>
  <c r="A46" i="3"/>
  <c r="A45" i="3"/>
  <c r="A44" i="3"/>
  <c r="A43" i="3"/>
  <c r="A49" i="3"/>
  <c r="C25" i="2"/>
  <c r="A25" i="3" s="1"/>
  <c r="C17" i="2"/>
  <c r="A17" i="3" s="1"/>
  <c r="A39" i="3"/>
  <c r="A38" i="3"/>
  <c r="A37" i="3"/>
  <c r="A36" i="3"/>
  <c r="A35" i="3"/>
  <c r="A31" i="3"/>
  <c r="A30" i="3"/>
  <c r="A29" i="3"/>
  <c r="A28" i="3"/>
  <c r="A27" i="3"/>
  <c r="A15" i="3"/>
  <c r="A14" i="3"/>
  <c r="A13" i="3"/>
  <c r="A12" i="3"/>
  <c r="A11" i="3"/>
  <c r="A7" i="3"/>
  <c r="A6" i="3"/>
  <c r="A5" i="3"/>
  <c r="A4" i="3"/>
  <c r="A3" i="3"/>
  <c r="A9" i="3"/>
  <c r="A1" i="3"/>
  <c r="A57" i="3" l="1"/>
  <c r="A41" i="3"/>
  <c r="A33" i="3"/>
</calcChain>
</file>

<file path=xl/comments1.xml><?xml version="1.0" encoding="utf-8"?>
<comments xmlns="http://schemas.openxmlformats.org/spreadsheetml/2006/main">
  <authors>
    <author>Marcel</author>
  </authors>
  <commentList>
    <comment ref="B46" authorId="0">
      <text>
        <r>
          <rPr>
            <b/>
            <sz val="9"/>
            <color indexed="81"/>
            <rFont val="Tahoma"/>
            <family val="2"/>
          </rPr>
          <t>NZVB:</t>
        </r>
        <r>
          <rPr>
            <sz val="9"/>
            <color indexed="81"/>
            <rFont val="Tahoma"/>
            <family val="2"/>
          </rPr>
          <t xml:space="preserve">
Afwezig zonder afmelding.</t>
        </r>
      </text>
    </comment>
  </commentList>
</comments>
</file>

<file path=xl/sharedStrings.xml><?xml version="1.0" encoding="utf-8"?>
<sst xmlns="http://schemas.openxmlformats.org/spreadsheetml/2006/main" count="1336" uniqueCount="272">
  <si>
    <t>Naam</t>
  </si>
  <si>
    <t>Klasse</t>
  </si>
  <si>
    <t>Dag niet</t>
  </si>
  <si>
    <t>Dag wel</t>
  </si>
  <si>
    <t>Tijd</t>
  </si>
  <si>
    <t>A.R.K. / Gebroeders v.d. Laar</t>
  </si>
  <si>
    <t>Topklasse</t>
  </si>
  <si>
    <t> Vrijdag  </t>
  </si>
  <si>
    <t> Maandag  </t>
  </si>
  <si>
    <t>ACE - Hypocasa</t>
  </si>
  <si>
    <t>Akwi Sport</t>
  </si>
  <si>
    <t>1ste Klasse</t>
  </si>
  <si>
    <t>Alpe D'Huez</t>
  </si>
  <si>
    <t>2e Klasse</t>
  </si>
  <si>
    <t>Ananas United</t>
  </si>
  <si>
    <t>3e Klasse</t>
  </si>
  <si>
    <t>Auto bedrijf Schalks</t>
  </si>
  <si>
    <t>Bintang Baru 1</t>
  </si>
  <si>
    <t>Bintang Baru 2</t>
  </si>
  <si>
    <t>Black &amp; Colors</t>
  </si>
  <si>
    <t>Black Pearls</t>
  </si>
  <si>
    <t>Hoofdklasse</t>
  </si>
  <si>
    <t>Budelbouw</t>
  </si>
  <si>
    <t> Dinsdag  </t>
  </si>
  <si>
    <t>Cafetaria Vinnie's</t>
  </si>
  <si>
    <t>Dansschool Van der Putten</t>
  </si>
  <si>
    <t>De Kanaries</t>
  </si>
  <si>
    <t>  </t>
  </si>
  <si>
    <t>Dirkje-Babywear</t>
  </si>
  <si>
    <t>Driessen Opel</t>
  </si>
  <si>
    <t>ESZVV Totelos 1</t>
  </si>
  <si>
    <t>ETS.NL</t>
  </si>
  <si>
    <t>Fc Huben '95</t>
  </si>
  <si>
    <t>FC R en D</t>
  </si>
  <si>
    <t>Fc Volley</t>
  </si>
  <si>
    <t>Geld &amp; Woning</t>
  </si>
  <si>
    <t>Glasbedrijf Schippers - van der Heuvel</t>
  </si>
  <si>
    <t>Heijster Automobielservice</t>
  </si>
  <si>
    <t>Hurkmans Dakbedekkingen</t>
  </si>
  <si>
    <t>ICED/Naturals-De Wildeman</t>
  </si>
  <si>
    <t>Knipperij René</t>
  </si>
  <si>
    <t>Magnovit</t>
  </si>
  <si>
    <t> Donderdag </t>
  </si>
  <si>
    <t>Mainestreet Accountancy</t>
  </si>
  <si>
    <t>Newyork Pizza Boys</t>
  </si>
  <si>
    <t>Orion</t>
  </si>
  <si>
    <t>Paradigit Computers</t>
  </si>
  <si>
    <t>PP&amp;T Drukkerij</t>
  </si>
  <si>
    <t>Real American 1</t>
  </si>
  <si>
    <t>Sc NatLab</t>
  </si>
  <si>
    <t>SEM waterbehandeling</t>
  </si>
  <si>
    <t>SGT Peppers</t>
  </si>
  <si>
    <t>SOVVE</t>
  </si>
  <si>
    <t>Steen-IT Waalre</t>
  </si>
  <si>
    <t>Tell-Me Geldrop</t>
  </si>
  <si>
    <t>TIPSY DUCK PUB</t>
  </si>
  <si>
    <t>Transcom</t>
  </si>
  <si>
    <t>Van der Heijden Afbouw / Wuyts Tegelwerken</t>
  </si>
  <si>
    <t>VVVADWU</t>
  </si>
  <si>
    <t>Wego / Fc Swart '83</t>
  </si>
  <si>
    <t>ZNAB Accountants 1</t>
  </si>
  <si>
    <t>ZNAB Accountants 2</t>
  </si>
  <si>
    <t>ZVV Cerdic / de Looier</t>
  </si>
  <si>
    <t>Poule</t>
  </si>
  <si>
    <t>Zaal</t>
  </si>
  <si>
    <t>Datum</t>
  </si>
  <si>
    <t>Tivoli</t>
  </si>
  <si>
    <t>Indoor 1</t>
  </si>
  <si>
    <t>Indoor 2</t>
  </si>
  <si>
    <t>Indoor 3</t>
  </si>
  <si>
    <t>Poule 1</t>
  </si>
  <si>
    <t>A</t>
  </si>
  <si>
    <t>B</t>
  </si>
  <si>
    <t>C</t>
  </si>
  <si>
    <t>D</t>
  </si>
  <si>
    <t>E</t>
  </si>
  <si>
    <t>Tempel</t>
  </si>
  <si>
    <t>Springplank</t>
  </si>
  <si>
    <t>F</t>
  </si>
  <si>
    <t>Poule 2</t>
  </si>
  <si>
    <t>Poule 7</t>
  </si>
  <si>
    <t>Poule 6</t>
  </si>
  <si>
    <t>Poule 5</t>
  </si>
  <si>
    <t>Poule 4</t>
  </si>
  <si>
    <t>Poule 3</t>
  </si>
  <si>
    <t>Team 1</t>
  </si>
  <si>
    <t>Team 2</t>
  </si>
  <si>
    <t>-</t>
  </si>
  <si>
    <t>Ronde</t>
  </si>
  <si>
    <t>Vanaf bekerronde 2 knock-out systeem.</t>
  </si>
  <si>
    <t>Team</t>
  </si>
  <si>
    <t>Totaal</t>
  </si>
  <si>
    <t>Voor</t>
  </si>
  <si>
    <t>Tegen</t>
  </si>
  <si>
    <t>Saldo</t>
  </si>
  <si>
    <t>Plaats</t>
  </si>
  <si>
    <r>
      <t xml:space="preserve">Duur per wedstrijd is </t>
    </r>
    <r>
      <rPr>
        <b/>
        <sz val="10"/>
        <rFont val="Arial"/>
        <family val="2"/>
      </rPr>
      <t>17 minuten</t>
    </r>
    <r>
      <rPr>
        <sz val="10"/>
        <rFont val="Arial"/>
        <family val="2"/>
      </rPr>
      <t>.</t>
    </r>
  </si>
  <si>
    <t>Dezelfde 3 spelers nemen de strafschoppen.</t>
  </si>
  <si>
    <t>Uitslag</t>
  </si>
  <si>
    <t>Tivoli, Eindhoven</t>
  </si>
  <si>
    <t>Indoor-Sportcentrum zaal 1</t>
  </si>
  <si>
    <t>Indoor-Sportcentrum zaal 3</t>
  </si>
  <si>
    <t>Indoor-Sportcentrum zaal 2</t>
  </si>
  <si>
    <r>
      <t xml:space="preserve">Plaats team </t>
    </r>
    <r>
      <rPr>
        <b/>
        <sz val="10"/>
        <color indexed="49"/>
        <rFont val="Arial"/>
        <family val="2"/>
      </rPr>
      <t>F</t>
    </r>
    <r>
      <rPr>
        <sz val="10"/>
        <rFont val="Arial"/>
        <family val="2"/>
      </rPr>
      <t xml:space="preserve"> in plaats van het uitgevallen team.</t>
    </r>
  </si>
  <si>
    <t>Speelschema met 6 teams</t>
  </si>
  <si>
    <t>Eventueel nemen van strafschoppen</t>
  </si>
  <si>
    <r>
      <t xml:space="preserve">Indien geen beslissing, </t>
    </r>
    <r>
      <rPr>
        <b/>
        <sz val="10"/>
        <rFont val="Arial"/>
        <family val="2"/>
      </rPr>
      <t>om en om</t>
    </r>
    <r>
      <rPr>
        <sz val="10"/>
        <rFont val="Arial"/>
        <family val="2"/>
      </rPr>
      <t xml:space="preserve"> tot beslissing valt.</t>
    </r>
  </si>
  <si>
    <t>Wij wensen ieder een sportieve seizoenstart!</t>
  </si>
  <si>
    <t>Bestuur NZVB.</t>
  </si>
  <si>
    <t>Nummer</t>
  </si>
  <si>
    <t>Teamnaam</t>
  </si>
  <si>
    <t>Heiberg, Veldhoven</t>
  </si>
  <si>
    <t>Eerst wordt het onderlinge resultaat bepaald.</t>
  </si>
  <si>
    <r>
      <t xml:space="preserve">Bij gelijkspel: Beide teams nemen </t>
    </r>
    <r>
      <rPr>
        <b/>
        <sz val="10"/>
        <rFont val="Arial"/>
        <family val="2"/>
      </rPr>
      <t>3 strafschoppen</t>
    </r>
    <r>
      <rPr>
        <sz val="10"/>
        <rFont val="Arial"/>
        <family val="2"/>
      </rPr>
      <t>.</t>
    </r>
  </si>
  <si>
    <t>All Stars</t>
  </si>
  <si>
    <t>Anac Carwash</t>
  </si>
  <si>
    <t>Asmarino</t>
  </si>
  <si>
    <t>Ballast Nedam Bouw</t>
  </si>
  <si>
    <t>Café De Kram</t>
  </si>
  <si>
    <t>Club Los</t>
  </si>
  <si>
    <t>De Witte Burgh</t>
  </si>
  <si>
    <t>Eindhoven United</t>
  </si>
  <si>
    <t>ETS.NL 2</t>
  </si>
  <si>
    <t>ETS.NL 3</t>
  </si>
  <si>
    <t>FC BALZAK</t>
  </si>
  <si>
    <t>FIRTINA '08</t>
  </si>
  <si>
    <t>High Tech Campus 2</t>
  </si>
  <si>
    <t>Laten Lopen</t>
  </si>
  <si>
    <t>MAXXIMAP FC</t>
  </si>
  <si>
    <t>Napoleon Eindhoven</t>
  </si>
  <si>
    <t>Not the meanest!</t>
  </si>
  <si>
    <t>Ragtag Rebels</t>
  </si>
  <si>
    <t>REAL ANADOLU</t>
  </si>
  <si>
    <t>RPS Koeriers /Schalks</t>
  </si>
  <si>
    <t>Telengy</t>
  </si>
  <si>
    <t>TOB 2</t>
  </si>
  <si>
    <t>Untadilati</t>
  </si>
  <si>
    <t>Untadilati 2</t>
  </si>
  <si>
    <t>Van der Putten groep</t>
  </si>
  <si>
    <t>Poule 8</t>
  </si>
  <si>
    <t>De Kemphaan, Riethoven</t>
  </si>
  <si>
    <t>Een grensrechter is verplicht, een coach niet.</t>
  </si>
  <si>
    <t>Wergo Afbouw</t>
  </si>
  <si>
    <t>nr</t>
  </si>
  <si>
    <t>Splrs</t>
  </si>
  <si>
    <t>Actief</t>
  </si>
  <si>
    <t>Beker</t>
  </si>
  <si>
    <t> vroeg </t>
  </si>
  <si>
    <t> 11 </t>
  </si>
  <si>
    <t>Ja</t>
  </si>
  <si>
    <t> 10 </t>
  </si>
  <si>
    <t>   </t>
  </si>
  <si>
    <t> 14 </t>
  </si>
  <si>
    <t> 18 </t>
  </si>
  <si>
    <t>Berry Bikes Valkenswaard</t>
  </si>
  <si>
    <t>Café Down Town/ De Kanaries</t>
  </si>
  <si>
    <t> 20 </t>
  </si>
  <si>
    <t> 17 </t>
  </si>
  <si>
    <t>Deloitte</t>
  </si>
  <si>
    <t> laat  </t>
  </si>
  <si>
    <t> 16 </t>
  </si>
  <si>
    <t> 13 </t>
  </si>
  <si>
    <t> 19 </t>
  </si>
  <si>
    <t> 12 </t>
  </si>
  <si>
    <t>Fast and Furious sneltransport</t>
  </si>
  <si>
    <t>FC ANATOLIA</t>
  </si>
  <si>
    <t>FLYNTH Adviseurs en Accountants</t>
  </si>
  <si>
    <t> 15 </t>
  </si>
  <si>
    <t>GM Products</t>
  </si>
  <si>
    <t>KDV Billies</t>
  </si>
  <si>
    <t>SEM - TOBA</t>
  </si>
  <si>
    <t>Shakshwimen</t>
  </si>
  <si>
    <t> 9 </t>
  </si>
  <si>
    <t>SKODIAX</t>
  </si>
  <si>
    <t>TOB 3</t>
  </si>
  <si>
    <t>v.d. Heijden Afbouw</t>
  </si>
  <si>
    <t>VVAAA</t>
  </si>
  <si>
    <t>Wheely Bar</t>
  </si>
  <si>
    <t>Partners in Crime Communication</t>
  </si>
  <si>
    <t>Evt. nemen van strafschoppen</t>
  </si>
  <si>
    <t>Indien bovenstaande niet voorziet in een duidelijke doorstroom naar ronde 2, dan bepaalt het bestuur naar redelijkheid.</t>
  </si>
  <si>
    <t>Bekerreglement</t>
  </si>
  <si>
    <t>Alle deelnemers aan het bekertoernooi van de NZVB worden geacht voor aanvang van bekerronde 1 kennis te hebben genomen van dit reglement.</t>
  </si>
  <si>
    <t>Speelschema met 5 teams</t>
  </si>
  <si>
    <t>Als een team niet komt opdagen:</t>
  </si>
  <si>
    <t>Toon stamkaart en spelerspassen voor aanvang van het toernooi.</t>
  </si>
  <si>
    <t>Overtreding van het bekerreglement wordt bestraft met diskwalificatie.</t>
  </si>
  <si>
    <t>Pinar Gold Juwelier</t>
  </si>
  <si>
    <t>Manhattan/Groenen</t>
  </si>
  <si>
    <t>High Tech Campus</t>
  </si>
  <si>
    <t>Twinlife</t>
  </si>
  <si>
    <t>D'n Tegenstander</t>
  </si>
  <si>
    <t>Hof van Holland</t>
  </si>
  <si>
    <t>WKOTV</t>
  </si>
  <si>
    <t>Het speelschema is afhankelijk van deelname met 5 of 6 teams.</t>
  </si>
  <si>
    <r>
      <t xml:space="preserve">De speelduur per wedstrijd is </t>
    </r>
    <r>
      <rPr>
        <b/>
        <sz val="10"/>
        <rFont val="Arial"/>
        <family val="2"/>
      </rPr>
      <t>13 minuten</t>
    </r>
    <r>
      <rPr>
        <sz val="10"/>
        <rFont val="Arial"/>
        <family val="2"/>
      </rPr>
      <t xml:space="preserve"> in poules met 6 teams, </t>
    </r>
    <r>
      <rPr>
        <b/>
        <sz val="10"/>
        <rFont val="Arial"/>
        <family val="2"/>
      </rPr>
      <t>17 minuten</t>
    </r>
    <r>
      <rPr>
        <sz val="10"/>
        <rFont val="Arial"/>
        <family val="2"/>
      </rPr>
      <t xml:space="preserve"> in poules met 5 teams.</t>
    </r>
  </si>
  <si>
    <r>
      <t xml:space="preserve">Loting in de vorm van een </t>
    </r>
    <r>
      <rPr>
        <b/>
        <sz val="10"/>
        <rFont val="Arial"/>
        <family val="2"/>
      </rPr>
      <t>bekerboom</t>
    </r>
    <r>
      <rPr>
        <sz val="10"/>
        <rFont val="Arial"/>
        <family val="2"/>
      </rPr>
      <t xml:space="preserve"> per computer in de CompetitieManager van de NZVB.</t>
    </r>
  </si>
  <si>
    <r>
      <t xml:space="preserve">Lever bij de tijdwaarnemer voor aanvang 1 wedstrijdformulier in met </t>
    </r>
    <r>
      <rPr>
        <b/>
        <sz val="10"/>
        <color rgb="FFFF0000"/>
        <rFont val="Arial"/>
        <family val="2"/>
      </rPr>
      <t>maximaal 8 spelers</t>
    </r>
    <r>
      <rPr>
        <sz val="10"/>
        <rFont val="Arial"/>
        <family val="2"/>
      </rPr>
      <t xml:space="preserve"> voor de hele avond.</t>
    </r>
  </si>
  <si>
    <t>Club Blush</t>
  </si>
  <si>
    <t>Conny's Angels</t>
  </si>
  <si>
    <t>BIOM BOYS</t>
  </si>
  <si>
    <t>Lichtpunt Elektrotechniek</t>
  </si>
  <si>
    <t>Café de Leeuw</t>
  </si>
  <si>
    <t>FC Balzak</t>
  </si>
  <si>
    <r>
      <t xml:space="preserve">Nummers </t>
    </r>
    <r>
      <rPr>
        <b/>
        <sz val="10"/>
        <color rgb="FFFF0000"/>
        <rFont val="Arial"/>
        <family val="2"/>
      </rPr>
      <t>1, 2, 3 &amp; 4</t>
    </r>
    <r>
      <rPr>
        <sz val="10"/>
        <rFont val="Arial"/>
        <family val="2"/>
      </rPr>
      <t xml:space="preserve"> gaan door naar bekerronde 2.</t>
    </r>
  </si>
  <si>
    <t>Bij de indeling van de 8 poules van bekerronde 1 is zoveel mogelijk eerst rekening gehouden met de voorkeur voor speeldag van een team en daarnaast met het niveau. Hierbij zijn we uitgegaan van de nieuwe competititie-indeling.</t>
  </si>
  <si>
    <t>In elke poule gaan de eerste 4 geplaatste teams door naar bekerronde 2.</t>
  </si>
  <si>
    <t>Bij gelijke stand (punten &amp; saldo) voor 4e of 5e plaats:</t>
  </si>
  <si>
    <t>Voor het niet opdagen zonder (tijdige) afmelding wordt de gebruikelijke € 100,- boete in rekening gebracht!
Als je een team aanmeldt dan gaan we er vanuit dat je wilt spelen!</t>
  </si>
  <si>
    <t>GOLD STARS</t>
  </si>
  <si>
    <t>TRINAMICS Detachering</t>
  </si>
  <si>
    <t>ZVV Aart van Herk Installatietechniek b.v.</t>
  </si>
  <si>
    <t>Holland Express Koeriers</t>
  </si>
  <si>
    <t>Café Salute</t>
  </si>
  <si>
    <t>Catenaccio</t>
  </si>
  <si>
    <t>Camaradas</t>
  </si>
  <si>
    <t>Z.V.V. Glasbedrijf Van den Heuvel - Schippers</t>
  </si>
  <si>
    <t>Mo United</t>
  </si>
  <si>
    <t>Carpe Diem</t>
  </si>
  <si>
    <t>SC Chivas</t>
  </si>
  <si>
    <t>Zouthane BV</t>
  </si>
  <si>
    <t>Stinor Projectsupport</t>
  </si>
  <si>
    <t>FIRTINA '08 / KARMA LOUNGE</t>
  </si>
  <si>
    <t>Maandag 21-09</t>
  </si>
  <si>
    <t>A. Bruins Finance</t>
  </si>
  <si>
    <t>Dinsdag 22-09</t>
  </si>
  <si>
    <t>Donderdag 24-09</t>
  </si>
  <si>
    <t>Vrijdag, 25-09</t>
  </si>
  <si>
    <t>Decathlon</t>
  </si>
  <si>
    <t>Dynamo Jeugdwerk Tongelre 1</t>
  </si>
  <si>
    <t>Ballast Nedam Bouwborg</t>
  </si>
  <si>
    <t>DTG Eindhoven</t>
  </si>
  <si>
    <t>Geenen Schoenen</t>
  </si>
  <si>
    <t>Donders Modeschoenen F.C.</t>
  </si>
  <si>
    <t>Outsiders</t>
  </si>
  <si>
    <t>Momci Eindhoven</t>
  </si>
  <si>
    <t>DAF Paccar</t>
  </si>
  <si>
    <t>EZV</t>
  </si>
  <si>
    <t>Dynamo Jeugdwerk Tongelre 2</t>
  </si>
  <si>
    <t>Tivoli, Eindhoven (start 19:30 uur!)</t>
  </si>
  <si>
    <t>W &amp; O Infra Techniek</t>
  </si>
  <si>
    <t>Autoschade Groeneveld</t>
  </si>
  <si>
    <t>1-4</t>
  </si>
  <si>
    <t>3-0</t>
  </si>
  <si>
    <t>4-0</t>
  </si>
  <si>
    <t>2-0</t>
  </si>
  <si>
    <t>0-2</t>
  </si>
  <si>
    <t>4-1</t>
  </si>
  <si>
    <t>3-1</t>
  </si>
  <si>
    <t>3-2</t>
  </si>
  <si>
    <t>1-1</t>
  </si>
  <si>
    <t>2-3</t>
  </si>
  <si>
    <t>0-3</t>
  </si>
  <si>
    <t>1-3</t>
  </si>
  <si>
    <t>1-0</t>
  </si>
  <si>
    <t>0-4</t>
  </si>
  <si>
    <t>0-1</t>
  </si>
  <si>
    <t>0-6</t>
  </si>
  <si>
    <t>6-0</t>
  </si>
  <si>
    <t>2-2</t>
  </si>
  <si>
    <t>5-2</t>
  </si>
  <si>
    <t>1-2</t>
  </si>
  <si>
    <t>2-5</t>
  </si>
  <si>
    <t>2-1</t>
  </si>
  <si>
    <t>0-0</t>
  </si>
  <si>
    <t>4-2</t>
  </si>
  <si>
    <t>2-4</t>
  </si>
  <si>
    <t>5-0</t>
  </si>
  <si>
    <t>0-5</t>
  </si>
  <si>
    <t>6-3</t>
  </si>
  <si>
    <t>3-6</t>
  </si>
  <si>
    <t>Kijk op www.nzvb.nl voor de bekerboom.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</si>
</sst>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d\ d/m"/>
    <numFmt numFmtId="165" formatCode="0_-;0_-"/>
    <numFmt numFmtId="166" formatCode="ddd\ dd/mm/yy"/>
    <numFmt numFmtId="167" formatCode="dddd\ d/mm"/>
  </numFmts>
  <fonts count="26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i/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40"/>
      <name val="Arial"/>
      <family val="2"/>
    </font>
    <font>
      <b/>
      <sz val="10"/>
      <color indexed="49"/>
      <name val="Arial"/>
      <family val="2"/>
    </font>
    <font>
      <sz val="10"/>
      <color indexed="10"/>
      <name val="Arial"/>
      <family val="2"/>
    </font>
    <font>
      <b/>
      <i/>
      <sz val="11"/>
      <color indexed="10"/>
      <name val="Arial"/>
      <family val="2"/>
    </font>
    <font>
      <sz val="11"/>
      <name val="Arial"/>
      <family val="2"/>
    </font>
    <font>
      <b/>
      <sz val="11"/>
      <color rgb="FFFFFFFF"/>
      <name val="Arial"/>
      <family val="2"/>
    </font>
    <font>
      <b/>
      <sz val="10"/>
      <color theme="0"/>
      <name val="Arial"/>
      <family val="2"/>
    </font>
    <font>
      <b/>
      <sz val="18"/>
      <name val="Arial"/>
      <family val="2"/>
    </font>
    <font>
      <b/>
      <i/>
      <sz val="12"/>
      <color indexed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E2DED8"/>
        <bgColor indexed="64"/>
      </patternFill>
    </fill>
    <fill>
      <patternFill patternType="solid">
        <fgColor rgb="FFC6BDB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BBBFF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medium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9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1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3" fillId="2" borderId="3" xfId="0" applyFont="1" applyFill="1" applyBorder="1" applyAlignment="1">
      <alignment horizontal="center"/>
    </xf>
    <xf numFmtId="20" fontId="3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/>
    <xf numFmtId="1" fontId="0" fillId="0" borderId="10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/>
    <xf numFmtId="49" fontId="0" fillId="3" borderId="21" xfId="0" applyNumberFormat="1" applyFill="1" applyBorder="1" applyAlignment="1">
      <alignment horizontal="center" vertical="center"/>
    </xf>
    <xf numFmtId="49" fontId="0" fillId="3" borderId="22" xfId="0" applyNumberFormat="1" applyFill="1" applyBorder="1" applyAlignment="1">
      <alignment horizontal="center" vertical="center"/>
    </xf>
    <xf numFmtId="49" fontId="0" fillId="3" borderId="23" xfId="0" applyNumberFormat="1" applyFill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6" fontId="12" fillId="0" borderId="3" xfId="0" applyNumberFormat="1" applyFont="1" applyBorder="1"/>
    <xf numFmtId="0" fontId="12" fillId="0" borderId="3" xfId="0" applyFont="1" applyBorder="1"/>
    <xf numFmtId="20" fontId="12" fillId="0" borderId="3" xfId="0" applyNumberFormat="1" applyFont="1" applyBorder="1"/>
    <xf numFmtId="49" fontId="12" fillId="0" borderId="1" xfId="0" applyNumberFormat="1" applyFont="1" applyFill="1" applyBorder="1" applyAlignment="1">
      <alignment horizontal="center"/>
    </xf>
    <xf numFmtId="0" fontId="0" fillId="0" borderId="12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9" fillId="0" borderId="9" xfId="0" applyFont="1" applyBorder="1" applyAlignment="1"/>
    <xf numFmtId="0" fontId="15" fillId="4" borderId="34" xfId="0" applyFont="1" applyFill="1" applyBorder="1" applyAlignment="1">
      <alignment horizontal="center" wrapText="1"/>
    </xf>
    <xf numFmtId="0" fontId="14" fillId="5" borderId="34" xfId="0" applyFont="1" applyFill="1" applyBorder="1" applyAlignment="1">
      <alignment horizontal="right"/>
    </xf>
    <xf numFmtId="0" fontId="14" fillId="5" borderId="34" xfId="0" applyFont="1" applyFill="1" applyBorder="1" applyAlignment="1">
      <alignment horizontal="left"/>
    </xf>
    <xf numFmtId="0" fontId="14" fillId="5" borderId="34" xfId="0" applyFont="1" applyFill="1" applyBorder="1" applyAlignment="1">
      <alignment horizontal="center"/>
    </xf>
    <xf numFmtId="0" fontId="14" fillId="5" borderId="34" xfId="0" applyFont="1" applyFill="1" applyBorder="1" applyAlignment="1">
      <alignment horizontal="center" wrapText="1"/>
    </xf>
    <xf numFmtId="0" fontId="14" fillId="6" borderId="34" xfId="0" applyFont="1" applyFill="1" applyBorder="1" applyAlignment="1">
      <alignment horizontal="right"/>
    </xf>
    <xf numFmtId="0" fontId="14" fillId="6" borderId="34" xfId="0" applyFont="1" applyFill="1" applyBorder="1" applyAlignment="1">
      <alignment horizontal="left"/>
    </xf>
    <xf numFmtId="0" fontId="14" fillId="6" borderId="34" xfId="0" applyFont="1" applyFill="1" applyBorder="1" applyAlignment="1">
      <alignment horizontal="center"/>
    </xf>
    <xf numFmtId="0" fontId="14" fillId="6" borderId="34" xfId="0" applyFont="1" applyFill="1" applyBorder="1" applyAlignment="1">
      <alignment horizontal="center" wrapText="1"/>
    </xf>
    <xf numFmtId="0" fontId="15" fillId="4" borderId="35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24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6" fillId="7" borderId="3" xfId="0" applyFont="1" applyFill="1" applyBorder="1" applyAlignment="1">
      <alignment vertical="center"/>
    </xf>
    <xf numFmtId="0" fontId="16" fillId="7" borderId="3" xfId="0" applyFont="1" applyFill="1" applyBorder="1" applyAlignment="1">
      <alignment horizontal="center" vertical="center"/>
    </xf>
    <xf numFmtId="167" fontId="16" fillId="7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20" fontId="3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20" fontId="0" fillId="0" borderId="3" xfId="0" applyNumberFormat="1" applyBorder="1" applyAlignment="1">
      <alignment horizontal="center" vertical="center"/>
    </xf>
    <xf numFmtId="20" fontId="4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20" fontId="0" fillId="0" borderId="25" xfId="0" applyNumberFormat="1" applyBorder="1" applyAlignment="1">
      <alignment vertical="center"/>
    </xf>
    <xf numFmtId="0" fontId="0" fillId="0" borderId="0" xfId="0" applyAlignment="1">
      <alignment vertical="center" wrapText="1"/>
    </xf>
    <xf numFmtId="20" fontId="0" fillId="0" borderId="3" xfId="0" applyNumberForma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17" fillId="0" borderId="0" xfId="0" applyFont="1"/>
    <xf numFmtId="0" fontId="18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3" xfId="0" applyFont="1" applyBorder="1"/>
    <xf numFmtId="49" fontId="2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vertical="center"/>
    </xf>
    <xf numFmtId="0" fontId="16" fillId="7" borderId="3" xfId="0" applyFont="1" applyFill="1" applyBorder="1" applyAlignment="1">
      <alignment horizontal="center" vertical="center"/>
    </xf>
    <xf numFmtId="166" fontId="2" fillId="0" borderId="3" xfId="0" applyNumberFormat="1" applyFont="1" applyBorder="1"/>
    <xf numFmtId="20" fontId="2" fillId="0" borderId="3" xfId="0" applyNumberFormat="1" applyFont="1" applyBorder="1"/>
    <xf numFmtId="0" fontId="2" fillId="0" borderId="3" xfId="0" applyFont="1" applyFill="1" applyBorder="1" applyAlignment="1">
      <alignment horizontal="left"/>
    </xf>
    <xf numFmtId="20" fontId="2" fillId="0" borderId="14" xfId="0" applyNumberFormat="1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/>
    </xf>
    <xf numFmtId="0" fontId="1" fillId="0" borderId="0" xfId="1"/>
    <xf numFmtId="0" fontId="2" fillId="0" borderId="6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0" fillId="0" borderId="44" xfId="0" applyBorder="1"/>
    <xf numFmtId="0" fontId="19" fillId="9" borderId="36" xfId="0" applyFont="1" applyFill="1" applyBorder="1"/>
    <xf numFmtId="0" fontId="19" fillId="9" borderId="39" xfId="0" applyFont="1" applyFill="1" applyBorder="1"/>
    <xf numFmtId="0" fontId="22" fillId="9" borderId="36" xfId="0" applyFont="1" applyFill="1" applyBorder="1"/>
    <xf numFmtId="0" fontId="0" fillId="0" borderId="45" xfId="0" applyBorder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7" borderId="3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8" borderId="16" xfId="0" applyFont="1" applyFill="1" applyBorder="1" applyAlignment="1">
      <alignment horizontal="center"/>
    </xf>
    <xf numFmtId="0" fontId="3" fillId="8" borderId="26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20" fontId="0" fillId="0" borderId="25" xfId="0" applyNumberFormat="1" applyBorder="1" applyAlignment="1">
      <alignment vertical="center"/>
    </xf>
    <xf numFmtId="20" fontId="4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0" fontId="4" fillId="2" borderId="16" xfId="0" applyNumberFormat="1" applyFont="1" applyFill="1" applyBorder="1" applyAlignment="1">
      <alignment horizontal="center"/>
    </xf>
    <xf numFmtId="20" fontId="0" fillId="2" borderId="26" xfId="0" applyNumberFormat="1" applyFill="1" applyBorder="1" applyAlignment="1">
      <alignment horizontal="center"/>
    </xf>
    <xf numFmtId="20" fontId="0" fillId="2" borderId="17" xfId="0" applyNumberFormat="1" applyFill="1" applyBorder="1" applyAlignment="1">
      <alignment horizontal="center"/>
    </xf>
    <xf numFmtId="0" fontId="0" fillId="0" borderId="0" xfId="0" applyAlignment="1"/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0" fillId="0" borderId="44" xfId="0" applyBorder="1"/>
    <xf numFmtId="0" fontId="20" fillId="0" borderId="0" xfId="0" applyFont="1"/>
    <xf numFmtId="0" fontId="20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1" xfId="0" applyFont="1" applyBorder="1"/>
    <xf numFmtId="0" fontId="20" fillId="0" borderId="37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19" fillId="9" borderId="37" xfId="0" applyFont="1" applyFill="1" applyBorder="1"/>
    <xf numFmtId="0" fontId="19" fillId="9" borderId="40" xfId="0" applyFont="1" applyFill="1" applyBorder="1"/>
    <xf numFmtId="0" fontId="20" fillId="0" borderId="36" xfId="0" applyFont="1" applyBorder="1" applyAlignment="1">
      <alignment horizontal="center"/>
    </xf>
    <xf numFmtId="0" fontId="20" fillId="0" borderId="42" xfId="0" applyFont="1" applyBorder="1"/>
    <xf numFmtId="0" fontId="20" fillId="0" borderId="43" xfId="0" applyFont="1" applyBorder="1" applyAlignment="1">
      <alignment horizontal="center"/>
    </xf>
    <xf numFmtId="0" fontId="20" fillId="0" borderId="38" xfId="0" applyFont="1" applyBorder="1"/>
    <xf numFmtId="0" fontId="20" fillId="0" borderId="39" xfId="0" applyFont="1" applyBorder="1"/>
    <xf numFmtId="0" fontId="20" fillId="0" borderId="36" xfId="0" applyFont="1" applyBorder="1"/>
    <xf numFmtId="0" fontId="25" fillId="0" borderId="0" xfId="0" applyFont="1" applyAlignment="1">
      <alignment horizontal="center" vertical="center"/>
    </xf>
  </cellXfs>
  <cellStyles count="3">
    <cellStyle name="Standaard" xfId="0" builtinId="0"/>
    <cellStyle name="Standaard 2" xfId="1"/>
    <cellStyle name="Standaard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zeroHeight="1" x14ac:dyDescent="0.2"/>
  <cols>
    <col min="1" max="1" width="39.7109375" bestFit="1" customWidth="1"/>
    <col min="2" max="2" width="11.140625" bestFit="1" customWidth="1"/>
    <col min="3" max="4" width="11" bestFit="1" customWidth="1"/>
    <col min="5" max="5" width="6.28515625" bestFit="1" customWidth="1"/>
    <col min="6" max="6" width="10.7109375" bestFit="1" customWidth="1"/>
    <col min="7" max="7" width="7.7109375" bestFit="1" customWidth="1"/>
  </cols>
  <sheetData>
    <row r="1" spans="1:7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63</v>
      </c>
      <c r="F1" s="3" t="s">
        <v>64</v>
      </c>
      <c r="G1" s="4" t="s">
        <v>65</v>
      </c>
    </row>
    <row r="2" spans="1:7" x14ac:dyDescent="0.2">
      <c r="A2" s="1" t="s">
        <v>5</v>
      </c>
      <c r="B2" s="1" t="s">
        <v>6</v>
      </c>
      <c r="C2" s="2" t="s">
        <v>7</v>
      </c>
      <c r="D2" s="2" t="s">
        <v>8</v>
      </c>
      <c r="E2" s="2">
        <v>1</v>
      </c>
      <c r="F2" s="2" t="s">
        <v>66</v>
      </c>
      <c r="G2" s="5">
        <v>38971</v>
      </c>
    </row>
    <row r="3" spans="1:7" x14ac:dyDescent="0.2">
      <c r="A3" s="1" t="s">
        <v>9</v>
      </c>
      <c r="B3" s="1" t="s">
        <v>6</v>
      </c>
      <c r="C3" s="2" t="s">
        <v>7</v>
      </c>
      <c r="D3" s="2" t="s">
        <v>8</v>
      </c>
      <c r="E3" s="2">
        <v>1</v>
      </c>
      <c r="F3" s="2" t="s">
        <v>66</v>
      </c>
      <c r="G3" s="5">
        <v>38971</v>
      </c>
    </row>
    <row r="4" spans="1:7" x14ac:dyDescent="0.2">
      <c r="A4" s="1" t="s">
        <v>16</v>
      </c>
      <c r="B4" s="1" t="s">
        <v>6</v>
      </c>
      <c r="C4" s="2" t="s">
        <v>7</v>
      </c>
      <c r="D4" s="2" t="s">
        <v>8</v>
      </c>
      <c r="E4" s="2">
        <v>1</v>
      </c>
      <c r="F4" s="2" t="s">
        <v>66</v>
      </c>
      <c r="G4" s="5">
        <v>38971</v>
      </c>
    </row>
    <row r="5" spans="1:7" x14ac:dyDescent="0.2">
      <c r="A5" s="1" t="s">
        <v>17</v>
      </c>
      <c r="B5" s="1" t="s">
        <v>6</v>
      </c>
      <c r="C5" s="2" t="s">
        <v>7</v>
      </c>
      <c r="D5" s="2" t="s">
        <v>8</v>
      </c>
      <c r="E5" s="2">
        <v>1</v>
      </c>
      <c r="F5" s="2" t="s">
        <v>66</v>
      </c>
      <c r="G5" s="5">
        <v>38971</v>
      </c>
    </row>
    <row r="6" spans="1:7" x14ac:dyDescent="0.2">
      <c r="A6" s="1" t="s">
        <v>28</v>
      </c>
      <c r="B6" s="1" t="s">
        <v>6</v>
      </c>
      <c r="C6" s="2" t="s">
        <v>7</v>
      </c>
      <c r="D6" s="2" t="s">
        <v>8</v>
      </c>
      <c r="E6" s="2">
        <v>1</v>
      </c>
      <c r="F6" s="2" t="s">
        <v>66</v>
      </c>
      <c r="G6" s="5">
        <v>38971</v>
      </c>
    </row>
    <row r="7" spans="1:7" x14ac:dyDescent="0.2">
      <c r="A7" s="1" t="s">
        <v>29</v>
      </c>
      <c r="B7" s="1" t="s">
        <v>6</v>
      </c>
      <c r="C7" s="2" t="s">
        <v>7</v>
      </c>
      <c r="D7" s="2" t="s">
        <v>8</v>
      </c>
      <c r="E7" s="2">
        <v>1</v>
      </c>
      <c r="F7" s="2" t="s">
        <v>66</v>
      </c>
      <c r="G7" s="5">
        <v>38971</v>
      </c>
    </row>
    <row r="8" spans="1:7" x14ac:dyDescent="0.2">
      <c r="A8" s="1" t="s">
        <v>20</v>
      </c>
      <c r="B8" s="1" t="s">
        <v>21</v>
      </c>
      <c r="C8" s="2" t="s">
        <v>7</v>
      </c>
      <c r="D8" s="2" t="s">
        <v>8</v>
      </c>
      <c r="E8" s="2">
        <v>2</v>
      </c>
      <c r="F8" s="2" t="s">
        <v>67</v>
      </c>
      <c r="G8" s="5">
        <v>38971</v>
      </c>
    </row>
    <row r="9" spans="1:7" x14ac:dyDescent="0.2">
      <c r="A9" s="1" t="s">
        <v>25</v>
      </c>
      <c r="B9" s="1" t="s">
        <v>21</v>
      </c>
      <c r="C9" s="2" t="s">
        <v>7</v>
      </c>
      <c r="D9" s="2" t="s">
        <v>8</v>
      </c>
      <c r="E9" s="2">
        <v>2</v>
      </c>
      <c r="F9" s="2" t="s">
        <v>67</v>
      </c>
      <c r="G9" s="5">
        <v>38971</v>
      </c>
    </row>
    <row r="10" spans="1:7" x14ac:dyDescent="0.2">
      <c r="A10" s="1" t="s">
        <v>30</v>
      </c>
      <c r="B10" s="1" t="s">
        <v>6</v>
      </c>
      <c r="C10" s="2" t="s">
        <v>7</v>
      </c>
      <c r="D10" s="2" t="s">
        <v>8</v>
      </c>
      <c r="E10" s="2">
        <v>2</v>
      </c>
      <c r="F10" s="2" t="s">
        <v>67</v>
      </c>
      <c r="G10" s="5">
        <v>38971</v>
      </c>
    </row>
    <row r="11" spans="1:7" x14ac:dyDescent="0.2">
      <c r="A11" s="1" t="s">
        <v>40</v>
      </c>
      <c r="B11" s="1" t="s">
        <v>6</v>
      </c>
      <c r="C11" s="2" t="s">
        <v>7</v>
      </c>
      <c r="D11" s="2" t="s">
        <v>8</v>
      </c>
      <c r="E11" s="2">
        <v>2</v>
      </c>
      <c r="F11" s="2" t="s">
        <v>67</v>
      </c>
      <c r="G11" s="5">
        <v>38971</v>
      </c>
    </row>
    <row r="12" spans="1:7" x14ac:dyDescent="0.2">
      <c r="A12" s="1" t="s">
        <v>43</v>
      </c>
      <c r="B12" s="1" t="s">
        <v>6</v>
      </c>
      <c r="C12" s="2" t="s">
        <v>7</v>
      </c>
      <c r="D12" s="2" t="s">
        <v>8</v>
      </c>
      <c r="E12" s="2">
        <v>2</v>
      </c>
      <c r="F12" s="2" t="s">
        <v>67</v>
      </c>
      <c r="G12" s="5">
        <v>38971</v>
      </c>
    </row>
    <row r="13" spans="1:7" x14ac:dyDescent="0.2">
      <c r="A13" s="1" t="s">
        <v>50</v>
      </c>
      <c r="B13" s="1" t="s">
        <v>6</v>
      </c>
      <c r="C13" s="2" t="s">
        <v>7</v>
      </c>
      <c r="D13" s="2" t="s">
        <v>8</v>
      </c>
      <c r="E13" s="2">
        <v>2</v>
      </c>
      <c r="F13" s="2" t="s">
        <v>67</v>
      </c>
      <c r="G13" s="5">
        <v>38971</v>
      </c>
    </row>
    <row r="14" spans="1:7" x14ac:dyDescent="0.2">
      <c r="A14" s="1" t="s">
        <v>34</v>
      </c>
      <c r="B14" s="1" t="s">
        <v>21</v>
      </c>
      <c r="C14" s="2" t="s">
        <v>7</v>
      </c>
      <c r="D14" s="2" t="s">
        <v>8</v>
      </c>
      <c r="E14" s="2">
        <v>3</v>
      </c>
      <c r="F14" s="2" t="s">
        <v>68</v>
      </c>
      <c r="G14" s="5">
        <v>38971</v>
      </c>
    </row>
    <row r="15" spans="1:7" x14ac:dyDescent="0.2">
      <c r="A15" s="1" t="s">
        <v>38</v>
      </c>
      <c r="B15" s="1" t="s">
        <v>21</v>
      </c>
      <c r="C15" s="2" t="s">
        <v>7</v>
      </c>
      <c r="D15" s="2" t="s">
        <v>8</v>
      </c>
      <c r="E15" s="2">
        <v>3</v>
      </c>
      <c r="F15" s="2" t="s">
        <v>68</v>
      </c>
      <c r="G15" s="5">
        <v>38971</v>
      </c>
    </row>
    <row r="16" spans="1:7" x14ac:dyDescent="0.2">
      <c r="A16" s="1" t="s">
        <v>39</v>
      </c>
      <c r="B16" s="1" t="s">
        <v>21</v>
      </c>
      <c r="C16" s="2" t="s">
        <v>7</v>
      </c>
      <c r="D16" s="2" t="s">
        <v>8</v>
      </c>
      <c r="E16" s="2">
        <v>3</v>
      </c>
      <c r="F16" s="2" t="s">
        <v>68</v>
      </c>
      <c r="G16" s="5">
        <v>38971</v>
      </c>
    </row>
    <row r="17" spans="1:7" x14ac:dyDescent="0.2">
      <c r="A17" s="1" t="s">
        <v>44</v>
      </c>
      <c r="B17" s="1" t="s">
        <v>21</v>
      </c>
      <c r="C17" s="2" t="s">
        <v>23</v>
      </c>
      <c r="D17" s="2" t="s">
        <v>8</v>
      </c>
      <c r="E17" s="2">
        <v>3</v>
      </c>
      <c r="F17" s="2" t="s">
        <v>68</v>
      </c>
      <c r="G17" s="5">
        <v>38971</v>
      </c>
    </row>
    <row r="18" spans="1:7" x14ac:dyDescent="0.2">
      <c r="A18" s="1" t="s">
        <v>48</v>
      </c>
      <c r="B18" s="1" t="s">
        <v>21</v>
      </c>
      <c r="C18" s="2" t="s">
        <v>7</v>
      </c>
      <c r="D18" s="2" t="s">
        <v>8</v>
      </c>
      <c r="E18" s="2">
        <v>3</v>
      </c>
      <c r="F18" s="2" t="s">
        <v>68</v>
      </c>
      <c r="G18" s="5">
        <v>38971</v>
      </c>
    </row>
    <row r="19" spans="1:7" x14ac:dyDescent="0.2">
      <c r="A19" s="1" t="s">
        <v>57</v>
      </c>
      <c r="B19" s="1" t="s">
        <v>21</v>
      </c>
      <c r="C19" s="2" t="s">
        <v>7</v>
      </c>
      <c r="D19" s="2" t="s">
        <v>8</v>
      </c>
      <c r="E19" s="2">
        <v>3</v>
      </c>
      <c r="F19" s="2" t="s">
        <v>68</v>
      </c>
      <c r="G19" s="5">
        <v>38971</v>
      </c>
    </row>
    <row r="20" spans="1:7" x14ac:dyDescent="0.2">
      <c r="A20" s="1" t="s">
        <v>31</v>
      </c>
      <c r="B20" s="1" t="s">
        <v>21</v>
      </c>
      <c r="C20" s="2" t="s">
        <v>27</v>
      </c>
      <c r="D20" s="2" t="s">
        <v>7</v>
      </c>
      <c r="E20" s="2">
        <v>4</v>
      </c>
      <c r="F20" s="2" t="s">
        <v>66</v>
      </c>
      <c r="G20" s="5">
        <v>38975</v>
      </c>
    </row>
    <row r="21" spans="1:7" x14ac:dyDescent="0.2">
      <c r="A21" s="1" t="s">
        <v>37</v>
      </c>
      <c r="B21" s="1" t="s">
        <v>21</v>
      </c>
      <c r="C21" s="2" t="s">
        <v>8</v>
      </c>
      <c r="D21" s="2" t="s">
        <v>7</v>
      </c>
      <c r="E21" s="2">
        <v>4</v>
      </c>
      <c r="F21" s="2" t="s">
        <v>66</v>
      </c>
      <c r="G21" s="5">
        <v>38975</v>
      </c>
    </row>
    <row r="22" spans="1:7" x14ac:dyDescent="0.2">
      <c r="A22" s="1" t="s">
        <v>41</v>
      </c>
      <c r="B22" s="1" t="s">
        <v>21</v>
      </c>
      <c r="C22" s="2" t="s">
        <v>42</v>
      </c>
      <c r="D22" s="2" t="s">
        <v>7</v>
      </c>
      <c r="E22" s="2">
        <v>4</v>
      </c>
      <c r="F22" s="2" t="s">
        <v>66</v>
      </c>
      <c r="G22" s="5">
        <v>38975</v>
      </c>
    </row>
    <row r="23" spans="1:7" x14ac:dyDescent="0.2">
      <c r="A23" s="1" t="s">
        <v>45</v>
      </c>
      <c r="B23" s="1" t="s">
        <v>21</v>
      </c>
      <c r="C23" s="2" t="s">
        <v>27</v>
      </c>
      <c r="D23" s="2" t="s">
        <v>7</v>
      </c>
      <c r="E23" s="2">
        <v>4</v>
      </c>
      <c r="F23" s="2" t="s">
        <v>66</v>
      </c>
      <c r="G23" s="5">
        <v>38975</v>
      </c>
    </row>
    <row r="24" spans="1:7" x14ac:dyDescent="0.2">
      <c r="A24" s="1" t="s">
        <v>46</v>
      </c>
      <c r="B24" s="1" t="s">
        <v>21</v>
      </c>
      <c r="C24" s="2" t="s">
        <v>8</v>
      </c>
      <c r="D24" s="2" t="s">
        <v>7</v>
      </c>
      <c r="E24" s="2">
        <v>4</v>
      </c>
      <c r="F24" s="2" t="s">
        <v>66</v>
      </c>
      <c r="G24" s="5">
        <v>38975</v>
      </c>
    </row>
    <row r="25" spans="1:7" x14ac:dyDescent="0.2">
      <c r="A25" s="1" t="s">
        <v>59</v>
      </c>
      <c r="B25" s="1" t="s">
        <v>21</v>
      </c>
      <c r="C25" s="2" t="s">
        <v>8</v>
      </c>
      <c r="D25" s="2" t="s">
        <v>7</v>
      </c>
      <c r="E25" s="2">
        <v>4</v>
      </c>
      <c r="F25" s="2" t="s">
        <v>66</v>
      </c>
      <c r="G25" s="5">
        <v>38975</v>
      </c>
    </row>
    <row r="26" spans="1:7" x14ac:dyDescent="0.2">
      <c r="A26" s="1" t="s">
        <v>54</v>
      </c>
      <c r="B26" s="1" t="s">
        <v>11</v>
      </c>
      <c r="C26" s="2" t="s">
        <v>7</v>
      </c>
      <c r="D26" s="2" t="s">
        <v>27</v>
      </c>
      <c r="E26" s="2">
        <v>5</v>
      </c>
      <c r="F26" s="2" t="s">
        <v>69</v>
      </c>
      <c r="G26" s="5">
        <v>38971</v>
      </c>
    </row>
    <row r="27" spans="1:7" x14ac:dyDescent="0.2">
      <c r="A27" s="1" t="s">
        <v>10</v>
      </c>
      <c r="B27" s="1" t="s">
        <v>11</v>
      </c>
      <c r="C27" s="2" t="s">
        <v>7</v>
      </c>
      <c r="D27" s="2" t="s">
        <v>8</v>
      </c>
      <c r="E27" s="2">
        <v>5</v>
      </c>
      <c r="F27" s="2" t="s">
        <v>69</v>
      </c>
      <c r="G27" s="5">
        <v>38971</v>
      </c>
    </row>
    <row r="28" spans="1:7" x14ac:dyDescent="0.2">
      <c r="A28" s="1" t="s">
        <v>36</v>
      </c>
      <c r="B28" s="1" t="s">
        <v>11</v>
      </c>
      <c r="C28" s="2" t="s">
        <v>7</v>
      </c>
      <c r="D28" s="2" t="s">
        <v>8</v>
      </c>
      <c r="E28" s="2">
        <v>5</v>
      </c>
      <c r="F28" s="2" t="s">
        <v>69</v>
      </c>
      <c r="G28" s="5">
        <v>38971</v>
      </c>
    </row>
    <row r="29" spans="1:7" x14ac:dyDescent="0.2">
      <c r="A29" s="1" t="s">
        <v>51</v>
      </c>
      <c r="B29" s="1" t="s">
        <v>11</v>
      </c>
      <c r="C29" s="2" t="s">
        <v>7</v>
      </c>
      <c r="D29" s="2" t="s">
        <v>8</v>
      </c>
      <c r="E29" s="2">
        <v>5</v>
      </c>
      <c r="F29" s="2" t="s">
        <v>69</v>
      </c>
      <c r="G29" s="5">
        <v>38971</v>
      </c>
    </row>
    <row r="30" spans="1:7" x14ac:dyDescent="0.2">
      <c r="A30" s="1" t="s">
        <v>61</v>
      </c>
      <c r="B30" s="1" t="s">
        <v>11</v>
      </c>
      <c r="C30" s="2" t="s">
        <v>7</v>
      </c>
      <c r="D30" s="2" t="s">
        <v>8</v>
      </c>
      <c r="E30" s="2">
        <v>5</v>
      </c>
      <c r="F30" s="2" t="s">
        <v>69</v>
      </c>
      <c r="G30" s="5">
        <v>38971</v>
      </c>
    </row>
    <row r="31" spans="1:7" x14ac:dyDescent="0.2">
      <c r="A31" s="1" t="s">
        <v>60</v>
      </c>
      <c r="B31" s="1" t="s">
        <v>21</v>
      </c>
      <c r="C31" s="2" t="s">
        <v>8</v>
      </c>
      <c r="D31" s="2" t="s">
        <v>7</v>
      </c>
      <c r="E31" s="2">
        <v>5</v>
      </c>
      <c r="F31" s="2" t="s">
        <v>69</v>
      </c>
      <c r="G31" s="5">
        <v>38971</v>
      </c>
    </row>
    <row r="32" spans="1:7" x14ac:dyDescent="0.2">
      <c r="A32" s="1" t="s">
        <v>32</v>
      </c>
      <c r="B32" s="1" t="s">
        <v>11</v>
      </c>
      <c r="C32" s="2" t="s">
        <v>8</v>
      </c>
      <c r="D32" s="2" t="s">
        <v>7</v>
      </c>
      <c r="E32" s="2">
        <v>6</v>
      </c>
      <c r="F32" s="2" t="s">
        <v>66</v>
      </c>
      <c r="G32" s="5">
        <v>38972</v>
      </c>
    </row>
    <row r="33" spans="1:7" x14ac:dyDescent="0.2">
      <c r="A33" s="1" t="s">
        <v>35</v>
      </c>
      <c r="B33" s="1" t="s">
        <v>11</v>
      </c>
      <c r="C33" s="2" t="s">
        <v>8</v>
      </c>
      <c r="D33" s="2" t="s">
        <v>7</v>
      </c>
      <c r="E33" s="2">
        <v>6</v>
      </c>
      <c r="F33" s="2" t="s">
        <v>66</v>
      </c>
      <c r="G33" s="5">
        <v>38972</v>
      </c>
    </row>
    <row r="34" spans="1:7" x14ac:dyDescent="0.2">
      <c r="A34" s="1" t="s">
        <v>52</v>
      </c>
      <c r="B34" s="1" t="s">
        <v>13</v>
      </c>
      <c r="C34" s="2" t="s">
        <v>7</v>
      </c>
      <c r="D34" s="2" t="s">
        <v>23</v>
      </c>
      <c r="E34" s="2">
        <v>6</v>
      </c>
      <c r="F34" s="2" t="s">
        <v>66</v>
      </c>
      <c r="G34" s="5">
        <v>38972</v>
      </c>
    </row>
    <row r="35" spans="1:7" x14ac:dyDescent="0.2">
      <c r="A35" s="1" t="s">
        <v>12</v>
      </c>
      <c r="B35" s="1" t="s">
        <v>13</v>
      </c>
      <c r="C35" s="2" t="s">
        <v>7</v>
      </c>
      <c r="D35" s="2" t="s">
        <v>8</v>
      </c>
      <c r="E35" s="2">
        <v>6</v>
      </c>
      <c r="F35" s="2" t="s">
        <v>66</v>
      </c>
      <c r="G35" s="5">
        <v>38972</v>
      </c>
    </row>
    <row r="36" spans="1:7" x14ac:dyDescent="0.2">
      <c r="A36" s="1" t="s">
        <v>33</v>
      </c>
      <c r="B36" s="1" t="s">
        <v>13</v>
      </c>
      <c r="C36" s="2" t="s">
        <v>7</v>
      </c>
      <c r="D36" s="2" t="s">
        <v>8</v>
      </c>
      <c r="E36" s="2">
        <v>6</v>
      </c>
      <c r="F36" s="2" t="s">
        <v>66</v>
      </c>
      <c r="G36" s="5">
        <v>38972</v>
      </c>
    </row>
    <row r="37" spans="1:7" x14ac:dyDescent="0.2">
      <c r="A37" s="1" t="s">
        <v>47</v>
      </c>
      <c r="B37" s="1" t="s">
        <v>13</v>
      </c>
      <c r="C37" s="2" t="s">
        <v>7</v>
      </c>
      <c r="D37" s="2" t="s">
        <v>8</v>
      </c>
      <c r="E37" s="2">
        <v>6</v>
      </c>
      <c r="F37" s="2" t="s">
        <v>66</v>
      </c>
      <c r="G37" s="5">
        <v>38972</v>
      </c>
    </row>
    <row r="38" spans="1:7" x14ac:dyDescent="0.2">
      <c r="A38" s="1" t="s">
        <v>53</v>
      </c>
      <c r="B38" s="1" t="s">
        <v>13</v>
      </c>
      <c r="C38" s="2" t="s">
        <v>7</v>
      </c>
      <c r="D38" s="2" t="s">
        <v>8</v>
      </c>
      <c r="E38" s="2">
        <v>7</v>
      </c>
      <c r="F38" s="2" t="s">
        <v>76</v>
      </c>
      <c r="G38" s="5">
        <v>38972</v>
      </c>
    </row>
    <row r="39" spans="1:7" x14ac:dyDescent="0.2">
      <c r="A39" s="1" t="s">
        <v>55</v>
      </c>
      <c r="B39" s="1" t="s">
        <v>13</v>
      </c>
      <c r="C39" s="2" t="s">
        <v>27</v>
      </c>
      <c r="D39" s="2" t="s">
        <v>8</v>
      </c>
      <c r="E39" s="2">
        <v>7</v>
      </c>
      <c r="F39" s="2" t="s">
        <v>76</v>
      </c>
      <c r="G39" s="5">
        <v>38972</v>
      </c>
    </row>
    <row r="40" spans="1:7" x14ac:dyDescent="0.2">
      <c r="A40" s="1" t="s">
        <v>56</v>
      </c>
      <c r="B40" s="1" t="s">
        <v>13</v>
      </c>
      <c r="C40" s="2" t="s">
        <v>27</v>
      </c>
      <c r="D40" s="2" t="s">
        <v>8</v>
      </c>
      <c r="E40" s="2">
        <v>7</v>
      </c>
      <c r="F40" s="2" t="s">
        <v>76</v>
      </c>
      <c r="G40" s="5">
        <v>38972</v>
      </c>
    </row>
    <row r="41" spans="1:7" x14ac:dyDescent="0.2">
      <c r="A41" s="1" t="s">
        <v>49</v>
      </c>
      <c r="B41" s="1" t="s">
        <v>15</v>
      </c>
      <c r="C41" s="2" t="s">
        <v>7</v>
      </c>
      <c r="D41" s="2" t="s">
        <v>23</v>
      </c>
      <c r="E41" s="2">
        <v>7</v>
      </c>
      <c r="F41" s="2" t="s">
        <v>76</v>
      </c>
      <c r="G41" s="5">
        <v>38972</v>
      </c>
    </row>
    <row r="42" spans="1:7" x14ac:dyDescent="0.2">
      <c r="A42" s="1" t="s">
        <v>58</v>
      </c>
      <c r="B42" s="1" t="s">
        <v>15</v>
      </c>
      <c r="C42" s="2" t="s">
        <v>7</v>
      </c>
      <c r="D42" s="2" t="s">
        <v>23</v>
      </c>
      <c r="E42" s="2">
        <v>7</v>
      </c>
      <c r="F42" s="2" t="s">
        <v>76</v>
      </c>
      <c r="G42" s="5">
        <v>38972</v>
      </c>
    </row>
    <row r="43" spans="1:7" x14ac:dyDescent="0.2">
      <c r="A43" s="1" t="s">
        <v>62</v>
      </c>
      <c r="B43" s="1" t="s">
        <v>15</v>
      </c>
      <c r="C43" s="2" t="s">
        <v>7</v>
      </c>
      <c r="D43" s="2" t="s">
        <v>42</v>
      </c>
      <c r="E43" s="2">
        <v>7</v>
      </c>
      <c r="F43" s="2" t="s">
        <v>76</v>
      </c>
      <c r="G43" s="5">
        <v>38972</v>
      </c>
    </row>
    <row r="44" spans="1:7" x14ac:dyDescent="0.2">
      <c r="A44" s="1" t="s">
        <v>14</v>
      </c>
      <c r="B44" s="1" t="s">
        <v>15</v>
      </c>
      <c r="C44" s="2" t="s">
        <v>7</v>
      </c>
      <c r="D44" s="2" t="s">
        <v>8</v>
      </c>
      <c r="E44" s="2">
        <v>8</v>
      </c>
      <c r="F44" s="2" t="s">
        <v>77</v>
      </c>
      <c r="G44" s="5">
        <v>38974</v>
      </c>
    </row>
    <row r="45" spans="1:7" x14ac:dyDescent="0.2">
      <c r="A45" s="1" t="s">
        <v>19</v>
      </c>
      <c r="B45" s="1" t="s">
        <v>15</v>
      </c>
      <c r="C45" s="2" t="s">
        <v>7</v>
      </c>
      <c r="D45" s="2" t="s">
        <v>8</v>
      </c>
      <c r="E45" s="2">
        <v>8</v>
      </c>
      <c r="F45" s="2" t="s">
        <v>77</v>
      </c>
      <c r="G45" s="5">
        <v>38974</v>
      </c>
    </row>
    <row r="46" spans="1:7" x14ac:dyDescent="0.2">
      <c r="A46" s="1" t="s">
        <v>22</v>
      </c>
      <c r="B46" s="1" t="s">
        <v>15</v>
      </c>
      <c r="C46" s="2" t="s">
        <v>23</v>
      </c>
      <c r="D46" s="2" t="s">
        <v>8</v>
      </c>
      <c r="E46" s="2">
        <v>8</v>
      </c>
      <c r="F46" s="2" t="s">
        <v>77</v>
      </c>
      <c r="G46" s="5">
        <v>38974</v>
      </c>
    </row>
    <row r="47" spans="1:7" x14ac:dyDescent="0.2">
      <c r="A47" s="1" t="s">
        <v>26</v>
      </c>
      <c r="B47" s="1" t="s">
        <v>15</v>
      </c>
      <c r="C47" s="2" t="s">
        <v>27</v>
      </c>
      <c r="D47" s="2" t="s">
        <v>8</v>
      </c>
      <c r="E47" s="2">
        <v>8</v>
      </c>
      <c r="F47" s="2" t="s">
        <v>77</v>
      </c>
      <c r="G47" s="5">
        <v>38974</v>
      </c>
    </row>
    <row r="48" spans="1:7" x14ac:dyDescent="0.2">
      <c r="A48" s="1" t="s">
        <v>18</v>
      </c>
      <c r="B48" s="1" t="s">
        <v>15</v>
      </c>
      <c r="C48" s="2" t="s">
        <v>8</v>
      </c>
      <c r="D48" s="2" t="s">
        <v>7</v>
      </c>
      <c r="E48" s="2">
        <v>8</v>
      </c>
      <c r="F48" s="2" t="s">
        <v>77</v>
      </c>
      <c r="G48" s="5">
        <v>38974</v>
      </c>
    </row>
    <row r="49" spans="1:7" x14ac:dyDescent="0.2">
      <c r="A49" s="1" t="s">
        <v>24</v>
      </c>
      <c r="B49" s="1" t="s">
        <v>15</v>
      </c>
      <c r="C49" s="2" t="s">
        <v>23</v>
      </c>
      <c r="D49" s="2" t="s">
        <v>7</v>
      </c>
      <c r="E49" s="2">
        <v>8</v>
      </c>
      <c r="F49" s="2" t="s">
        <v>77</v>
      </c>
      <c r="G49" s="5">
        <v>38974</v>
      </c>
    </row>
    <row r="50" spans="1:7" x14ac:dyDescent="0.2"/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34"/>
  <sheetViews>
    <sheetView showGridLines="0" showRowColHeaders="0" zoomScale="150" zoomScaleNormal="150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0" defaultRowHeight="12.75" zeroHeight="1" x14ac:dyDescent="0.2"/>
  <cols>
    <col min="1" max="1" width="11.85546875" bestFit="1" customWidth="1"/>
    <col min="2" max="2" width="8" customWidth="1"/>
    <col min="3" max="3" width="5.7109375" bestFit="1" customWidth="1"/>
    <col min="4" max="4" width="24.42578125" customWidth="1"/>
    <col min="5" max="5" width="22" customWidth="1"/>
    <col min="6" max="6" width="7.140625" bestFit="1" customWidth="1"/>
    <col min="7" max="7" width="9.140625" customWidth="1"/>
  </cols>
  <sheetData>
    <row r="1" spans="1:6" ht="13.5" thickBot="1" x14ac:dyDescent="0.25">
      <c r="A1" s="36" t="s">
        <v>65</v>
      </c>
      <c r="B1" s="36" t="s">
        <v>64</v>
      </c>
      <c r="C1" s="36" t="s">
        <v>4</v>
      </c>
      <c r="D1" s="36" t="s">
        <v>85</v>
      </c>
      <c r="E1" s="36" t="s">
        <v>86</v>
      </c>
      <c r="F1" s="36" t="s">
        <v>98</v>
      </c>
    </row>
    <row r="2" spans="1:6" ht="13.5" thickTop="1" x14ac:dyDescent="0.2">
      <c r="A2" s="112"/>
      <c r="B2" s="108"/>
      <c r="C2" s="113"/>
      <c r="D2" s="114"/>
      <c r="E2" s="114"/>
      <c r="F2" s="109"/>
    </row>
    <row r="3" spans="1:6" x14ac:dyDescent="0.2">
      <c r="A3" s="112"/>
      <c r="B3" s="108"/>
      <c r="C3" s="113"/>
      <c r="D3" s="114"/>
      <c r="E3" s="114"/>
      <c r="F3" s="109"/>
    </row>
    <row r="4" spans="1:6" x14ac:dyDescent="0.2">
      <c r="A4" s="112"/>
      <c r="B4" s="108"/>
      <c r="C4" s="113"/>
      <c r="D4" s="114"/>
      <c r="E4" s="114"/>
      <c r="F4" s="109"/>
    </row>
    <row r="5" spans="1:6" x14ac:dyDescent="0.2">
      <c r="A5" s="112"/>
      <c r="B5" s="108"/>
      <c r="C5" s="113"/>
      <c r="D5" s="114"/>
      <c r="E5" s="114"/>
      <c r="F5" s="109"/>
    </row>
    <row r="6" spans="1:6" x14ac:dyDescent="0.2"/>
    <row r="7" spans="1:6" hidden="1" x14ac:dyDescent="0.2"/>
    <row r="8" spans="1:6" hidden="1" x14ac:dyDescent="0.2"/>
    <row r="9" spans="1:6" hidden="1" x14ac:dyDescent="0.2"/>
    <row r="10" spans="1:6" hidden="1" x14ac:dyDescent="0.2"/>
    <row r="11" spans="1:6" hidden="1" x14ac:dyDescent="0.2"/>
    <row r="12" spans="1:6" hidden="1" x14ac:dyDescent="0.2"/>
    <row r="13" spans="1:6" hidden="1" x14ac:dyDescent="0.2"/>
    <row r="14" spans="1:6" hidden="1" x14ac:dyDescent="0.2"/>
    <row r="15" spans="1:6" hidden="1" x14ac:dyDescent="0.2"/>
    <row r="16" spans="1:6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</sheetData>
  <sheetProtection password="CBAB" sheet="1" objects="1" scenarios="1" selectLockedCells="1" selectUnlockedCells="1"/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15" orientation="landscape" r:id="rId1"/>
  <headerFooter alignWithMargins="0">
    <oddHeader>&amp;L&amp;"Arial,Vet"&amp;12NZVB&amp;C&amp;"Arial,Vet"&amp;12&amp;A&amp;R&amp;"Arial,Vet"&amp;12Seizoen 2015-2016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F5"/>
  <sheetViews>
    <sheetView showGridLines="0" showRowColHeaders="0" zoomScale="150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0" defaultRowHeight="12.75" zeroHeight="1" x14ac:dyDescent="0.2"/>
  <cols>
    <col min="1" max="1" width="11.85546875" bestFit="1" customWidth="1"/>
    <col min="2" max="2" width="7.85546875" customWidth="1"/>
    <col min="3" max="3" width="5.7109375" bestFit="1" customWidth="1"/>
    <col min="4" max="4" width="29.28515625" customWidth="1"/>
    <col min="5" max="5" width="34.140625" customWidth="1"/>
    <col min="6" max="6" width="7.140625" bestFit="1" customWidth="1"/>
    <col min="7" max="7" width="9.140625" customWidth="1"/>
  </cols>
  <sheetData>
    <row r="1" spans="1:6" ht="13.5" thickBot="1" x14ac:dyDescent="0.25">
      <c r="A1" s="36" t="s">
        <v>65</v>
      </c>
      <c r="B1" s="36" t="s">
        <v>64</v>
      </c>
      <c r="C1" s="36" t="s">
        <v>4</v>
      </c>
      <c r="D1" s="36" t="s">
        <v>85</v>
      </c>
      <c r="E1" s="36" t="s">
        <v>86</v>
      </c>
      <c r="F1" s="36" t="s">
        <v>98</v>
      </c>
    </row>
    <row r="2" spans="1:6" ht="13.5" thickTop="1" x14ac:dyDescent="0.2">
      <c r="A2" s="112"/>
      <c r="B2" s="108"/>
      <c r="C2" s="113"/>
      <c r="D2" s="110"/>
      <c r="E2" s="110"/>
      <c r="F2" s="109"/>
    </row>
    <row r="3" spans="1:6" x14ac:dyDescent="0.2">
      <c r="A3" s="112"/>
      <c r="B3" s="108"/>
      <c r="C3" s="113"/>
      <c r="D3" s="110"/>
      <c r="E3" s="110"/>
      <c r="F3" s="109"/>
    </row>
    <row r="4" spans="1:6" x14ac:dyDescent="0.2">
      <c r="A4" s="46"/>
      <c r="B4" s="47"/>
      <c r="C4" s="48"/>
      <c r="D4" s="110"/>
      <c r="E4" s="110"/>
      <c r="F4" s="49"/>
    </row>
    <row r="5" spans="1:6" x14ac:dyDescent="0.2"/>
  </sheetData>
  <sheetProtection password="CBAB" sheet="1" objects="1" scenarios="1" selectLockedCells="1" selectUnlockedCells="1"/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35" orientation="landscape" r:id="rId1"/>
  <headerFooter alignWithMargins="0">
    <oddHeader>&amp;L&amp;"Arial,Vet"&amp;12NZVB&amp;C&amp;"Arial,Vet"&amp;12&amp;A&amp;R&amp;"Arial,Vet"&amp;12Seizoen 2015-2016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pane ySplit="1" topLeftCell="A2" activePane="bottomLeft" state="frozen"/>
      <selection pane="bottomLeft" activeCell="A13" sqref="A13"/>
    </sheetView>
  </sheetViews>
  <sheetFormatPr defaultRowHeight="12.75" x14ac:dyDescent="0.2"/>
  <cols>
    <col min="1" max="1" width="7.85546875" bestFit="1" customWidth="1"/>
    <col min="2" max="2" width="37.28515625" bestFit="1" customWidth="1"/>
    <col min="3" max="5" width="12.42578125" bestFit="1" customWidth="1"/>
    <col min="6" max="6" width="7.28515625" bestFit="1" customWidth="1"/>
    <col min="7" max="7" width="6.28515625" bestFit="1" customWidth="1"/>
    <col min="8" max="8" width="6.7109375" bestFit="1" customWidth="1"/>
    <col min="9" max="9" width="7.140625" bestFit="1" customWidth="1"/>
  </cols>
  <sheetData>
    <row r="1" spans="1:10" ht="15" x14ac:dyDescent="0.25">
      <c r="A1" s="58" t="s">
        <v>143</v>
      </c>
      <c r="B1" s="58" t="s">
        <v>0</v>
      </c>
      <c r="C1" s="58" t="s">
        <v>1</v>
      </c>
      <c r="D1" s="58" t="s">
        <v>2</v>
      </c>
      <c r="E1" s="58" t="s">
        <v>3</v>
      </c>
      <c r="F1" s="58" t="s">
        <v>4</v>
      </c>
      <c r="G1" s="58" t="s">
        <v>144</v>
      </c>
      <c r="H1" s="58" t="s">
        <v>145</v>
      </c>
      <c r="I1" s="58" t="s">
        <v>146</v>
      </c>
      <c r="J1" s="67" t="s">
        <v>63</v>
      </c>
    </row>
    <row r="2" spans="1:10" ht="14.25" x14ac:dyDescent="0.2">
      <c r="A2" s="59">
        <v>130091</v>
      </c>
      <c r="B2" s="60" t="s">
        <v>5</v>
      </c>
      <c r="C2" s="60" t="s">
        <v>21</v>
      </c>
      <c r="D2" s="61" t="s">
        <v>27</v>
      </c>
      <c r="E2" s="61" t="s">
        <v>7</v>
      </c>
      <c r="F2" s="61" t="s">
        <v>147</v>
      </c>
      <c r="G2" s="61" t="s">
        <v>148</v>
      </c>
      <c r="H2" s="61" t="s">
        <v>149</v>
      </c>
      <c r="I2" s="62" t="s">
        <v>149</v>
      </c>
      <c r="J2" s="69">
        <v>8</v>
      </c>
    </row>
    <row r="3" spans="1:10" ht="14.25" x14ac:dyDescent="0.2">
      <c r="A3" s="63">
        <v>133334</v>
      </c>
      <c r="B3" s="64" t="s">
        <v>114</v>
      </c>
      <c r="C3" s="64" t="s">
        <v>15</v>
      </c>
      <c r="D3" s="65" t="s">
        <v>42</v>
      </c>
      <c r="E3" s="65" t="s">
        <v>7</v>
      </c>
      <c r="F3" s="65" t="s">
        <v>147</v>
      </c>
      <c r="G3" s="65" t="s">
        <v>150</v>
      </c>
      <c r="H3" s="65" t="s">
        <v>149</v>
      </c>
      <c r="I3" s="66" t="s">
        <v>149</v>
      </c>
      <c r="J3" s="69">
        <v>7</v>
      </c>
    </row>
    <row r="4" spans="1:10" ht="14.25" x14ac:dyDescent="0.2">
      <c r="A4" s="59">
        <v>130157</v>
      </c>
      <c r="B4" s="60" t="s">
        <v>115</v>
      </c>
      <c r="C4" s="60" t="s">
        <v>21</v>
      </c>
      <c r="D4" s="61" t="s">
        <v>7</v>
      </c>
      <c r="E4" s="61" t="s">
        <v>8</v>
      </c>
      <c r="F4" s="61" t="s">
        <v>151</v>
      </c>
      <c r="G4" s="61" t="s">
        <v>152</v>
      </c>
      <c r="H4" s="61" t="s">
        <v>149</v>
      </c>
      <c r="I4" s="62" t="s">
        <v>149</v>
      </c>
      <c r="J4" s="69">
        <v>1</v>
      </c>
    </row>
    <row r="5" spans="1:10" ht="14.25" x14ac:dyDescent="0.2">
      <c r="A5" s="63">
        <v>130326</v>
      </c>
      <c r="B5" s="64" t="s">
        <v>116</v>
      </c>
      <c r="C5" s="64" t="s">
        <v>21</v>
      </c>
      <c r="D5" s="65" t="s">
        <v>42</v>
      </c>
      <c r="E5" s="65" t="s">
        <v>8</v>
      </c>
      <c r="F5" s="65" t="s">
        <v>151</v>
      </c>
      <c r="G5" s="65" t="s">
        <v>148</v>
      </c>
      <c r="H5" s="65" t="s">
        <v>149</v>
      </c>
      <c r="I5" s="66" t="s">
        <v>149</v>
      </c>
      <c r="J5" s="69">
        <v>1</v>
      </c>
    </row>
    <row r="6" spans="1:10" ht="14.25" x14ac:dyDescent="0.2">
      <c r="A6" s="59">
        <v>130022</v>
      </c>
      <c r="B6" s="60" t="s">
        <v>117</v>
      </c>
      <c r="C6" s="60" t="s">
        <v>11</v>
      </c>
      <c r="D6" s="61" t="s">
        <v>7</v>
      </c>
      <c r="E6" s="61" t="s">
        <v>27</v>
      </c>
      <c r="F6" s="61" t="s">
        <v>147</v>
      </c>
      <c r="G6" s="61" t="s">
        <v>153</v>
      </c>
      <c r="H6" s="61" t="s">
        <v>149</v>
      </c>
      <c r="I6" s="62" t="s">
        <v>149</v>
      </c>
      <c r="J6" s="69">
        <v>6</v>
      </c>
    </row>
    <row r="7" spans="1:10" ht="14.25" x14ac:dyDescent="0.2">
      <c r="A7" s="63">
        <v>130201</v>
      </c>
      <c r="B7" s="64" t="s">
        <v>154</v>
      </c>
      <c r="C7" s="64" t="s">
        <v>21</v>
      </c>
      <c r="D7" s="65" t="s">
        <v>7</v>
      </c>
      <c r="E7" s="65" t="s">
        <v>8</v>
      </c>
      <c r="F7" s="65" t="s">
        <v>147</v>
      </c>
      <c r="G7" s="65" t="s">
        <v>152</v>
      </c>
      <c r="H7" s="65" t="s">
        <v>149</v>
      </c>
      <c r="I7" s="66" t="s">
        <v>149</v>
      </c>
      <c r="J7" s="69">
        <v>1</v>
      </c>
    </row>
    <row r="8" spans="1:10" ht="14.25" x14ac:dyDescent="0.2">
      <c r="A8" s="59">
        <v>130002</v>
      </c>
      <c r="B8" s="60" t="s">
        <v>20</v>
      </c>
      <c r="C8" s="60" t="s">
        <v>21</v>
      </c>
      <c r="D8" s="61" t="s">
        <v>23</v>
      </c>
      <c r="E8" s="61" t="s">
        <v>8</v>
      </c>
      <c r="F8" s="61" t="s">
        <v>151</v>
      </c>
      <c r="G8" s="61" t="s">
        <v>152</v>
      </c>
      <c r="H8" s="61" t="s">
        <v>149</v>
      </c>
      <c r="I8" s="62" t="s">
        <v>149</v>
      </c>
      <c r="J8" s="69">
        <v>1</v>
      </c>
    </row>
    <row r="9" spans="1:10" ht="14.25" x14ac:dyDescent="0.2">
      <c r="A9" s="63">
        <v>130007</v>
      </c>
      <c r="B9" s="64" t="s">
        <v>118</v>
      </c>
      <c r="C9" s="64" t="s">
        <v>11</v>
      </c>
      <c r="D9" s="65" t="s">
        <v>7</v>
      </c>
      <c r="E9" s="65" t="s">
        <v>8</v>
      </c>
      <c r="F9" s="65" t="s">
        <v>147</v>
      </c>
      <c r="G9" s="65" t="s">
        <v>152</v>
      </c>
      <c r="H9" s="65" t="s">
        <v>149</v>
      </c>
      <c r="I9" s="66" t="s">
        <v>149</v>
      </c>
      <c r="J9" s="69">
        <v>2</v>
      </c>
    </row>
    <row r="10" spans="1:10" ht="14.25" x14ac:dyDescent="0.2">
      <c r="A10" s="59">
        <v>130289</v>
      </c>
      <c r="B10" s="60" t="s">
        <v>155</v>
      </c>
      <c r="C10" s="60" t="s">
        <v>21</v>
      </c>
      <c r="D10" s="61" t="s">
        <v>7</v>
      </c>
      <c r="E10" s="61" t="s">
        <v>8</v>
      </c>
      <c r="F10" s="61" t="s">
        <v>151</v>
      </c>
      <c r="G10" s="61" t="s">
        <v>156</v>
      </c>
      <c r="H10" s="61" t="s">
        <v>149</v>
      </c>
      <c r="I10" s="62" t="s">
        <v>149</v>
      </c>
      <c r="J10" s="69">
        <v>1</v>
      </c>
    </row>
    <row r="11" spans="1:10" ht="14.25" x14ac:dyDescent="0.2">
      <c r="A11" s="63">
        <v>130285</v>
      </c>
      <c r="B11" s="64" t="s">
        <v>24</v>
      </c>
      <c r="C11" s="64" t="s">
        <v>11</v>
      </c>
      <c r="D11" s="65" t="s">
        <v>23</v>
      </c>
      <c r="E11" s="65" t="s">
        <v>7</v>
      </c>
      <c r="F11" s="65" t="s">
        <v>147</v>
      </c>
      <c r="G11" s="65" t="s">
        <v>157</v>
      </c>
      <c r="H11" s="65" t="s">
        <v>149</v>
      </c>
      <c r="I11" s="66" t="s">
        <v>149</v>
      </c>
      <c r="J11" s="69">
        <v>7</v>
      </c>
    </row>
    <row r="12" spans="1:10" ht="14.25" x14ac:dyDescent="0.2">
      <c r="A12" s="59">
        <v>130316</v>
      </c>
      <c r="B12" s="60" t="s">
        <v>119</v>
      </c>
      <c r="C12" s="60" t="s">
        <v>13</v>
      </c>
      <c r="D12" s="61" t="s">
        <v>8</v>
      </c>
      <c r="E12" s="61" t="s">
        <v>42</v>
      </c>
      <c r="F12" s="61" t="s">
        <v>151</v>
      </c>
      <c r="G12" s="61" t="s">
        <v>150</v>
      </c>
      <c r="H12" s="61" t="s">
        <v>149</v>
      </c>
      <c r="I12" s="62" t="s">
        <v>149</v>
      </c>
      <c r="J12" s="69">
        <v>6</v>
      </c>
    </row>
    <row r="13" spans="1:10" ht="14.25" x14ac:dyDescent="0.2">
      <c r="A13" s="63">
        <v>130231</v>
      </c>
      <c r="B13" s="64" t="s">
        <v>120</v>
      </c>
      <c r="C13" s="64" t="s">
        <v>13</v>
      </c>
      <c r="D13" s="65" t="s">
        <v>7</v>
      </c>
      <c r="E13" s="65" t="s">
        <v>23</v>
      </c>
      <c r="F13" s="65" t="s">
        <v>147</v>
      </c>
      <c r="G13" s="65" t="s">
        <v>148</v>
      </c>
      <c r="H13" s="65" t="s">
        <v>149</v>
      </c>
      <c r="I13" s="66" t="s">
        <v>149</v>
      </c>
      <c r="J13" s="69">
        <v>5</v>
      </c>
    </row>
    <row r="14" spans="1:10" ht="14.25" x14ac:dyDescent="0.2">
      <c r="A14" s="59">
        <v>130069</v>
      </c>
      <c r="B14" s="60" t="s">
        <v>158</v>
      </c>
      <c r="C14" s="60" t="s">
        <v>11</v>
      </c>
      <c r="D14" s="61" t="s">
        <v>42</v>
      </c>
      <c r="E14" s="61" t="s">
        <v>8</v>
      </c>
      <c r="F14" s="61" t="s">
        <v>159</v>
      </c>
      <c r="G14" s="61" t="s">
        <v>160</v>
      </c>
      <c r="H14" s="61" t="s">
        <v>149</v>
      </c>
      <c r="I14" s="62" t="s">
        <v>149</v>
      </c>
      <c r="J14" s="69">
        <v>2</v>
      </c>
    </row>
    <row r="15" spans="1:10" ht="14.25" x14ac:dyDescent="0.2">
      <c r="A15" s="63">
        <v>130333</v>
      </c>
      <c r="B15" s="64" t="s">
        <v>121</v>
      </c>
      <c r="C15" s="64" t="s">
        <v>13</v>
      </c>
      <c r="D15" s="65" t="s">
        <v>7</v>
      </c>
      <c r="E15" s="65" t="s">
        <v>8</v>
      </c>
      <c r="F15" s="65" t="s">
        <v>147</v>
      </c>
      <c r="G15" s="65" t="s">
        <v>148</v>
      </c>
      <c r="H15" s="65" t="s">
        <v>149</v>
      </c>
      <c r="I15" s="66" t="s">
        <v>149</v>
      </c>
      <c r="J15" s="69">
        <v>3</v>
      </c>
    </row>
    <row r="16" spans="1:10" ht="14.25" x14ac:dyDescent="0.2">
      <c r="A16" s="59">
        <v>130186</v>
      </c>
      <c r="B16" s="60" t="s">
        <v>30</v>
      </c>
      <c r="C16" s="60" t="s">
        <v>6</v>
      </c>
      <c r="D16" s="61" t="s">
        <v>7</v>
      </c>
      <c r="E16" s="61" t="s">
        <v>8</v>
      </c>
      <c r="F16" s="61" t="s">
        <v>159</v>
      </c>
      <c r="G16" s="61" t="s">
        <v>161</v>
      </c>
      <c r="H16" s="61" t="s">
        <v>149</v>
      </c>
      <c r="I16" s="62" t="s">
        <v>149</v>
      </c>
      <c r="J16" s="69">
        <v>4</v>
      </c>
    </row>
    <row r="17" spans="1:10" ht="14.25" x14ac:dyDescent="0.2">
      <c r="A17" s="63">
        <v>130303</v>
      </c>
      <c r="B17" s="64" t="s">
        <v>122</v>
      </c>
      <c r="C17" s="64" t="s">
        <v>11</v>
      </c>
      <c r="D17" s="65" t="s">
        <v>8</v>
      </c>
      <c r="E17" s="65" t="s">
        <v>42</v>
      </c>
      <c r="F17" s="65" t="s">
        <v>147</v>
      </c>
      <c r="G17" s="65" t="s">
        <v>162</v>
      </c>
      <c r="H17" s="65" t="s">
        <v>149</v>
      </c>
      <c r="I17" s="66" t="s">
        <v>149</v>
      </c>
      <c r="J17" s="69">
        <v>6</v>
      </c>
    </row>
    <row r="18" spans="1:10" ht="14.25" x14ac:dyDescent="0.2">
      <c r="A18" s="59">
        <v>130329</v>
      </c>
      <c r="B18" s="60" t="s">
        <v>123</v>
      </c>
      <c r="C18" s="60" t="s">
        <v>13</v>
      </c>
      <c r="D18" s="61" t="s">
        <v>42</v>
      </c>
      <c r="E18" s="61" t="s">
        <v>8</v>
      </c>
      <c r="F18" s="61" t="s">
        <v>147</v>
      </c>
      <c r="G18" s="61" t="s">
        <v>163</v>
      </c>
      <c r="H18" s="61" t="s">
        <v>149</v>
      </c>
      <c r="I18" s="62" t="s">
        <v>149</v>
      </c>
      <c r="J18" s="69">
        <v>3</v>
      </c>
    </row>
    <row r="19" spans="1:10" ht="14.25" x14ac:dyDescent="0.2">
      <c r="A19" s="63">
        <v>130254</v>
      </c>
      <c r="B19" s="64" t="s">
        <v>164</v>
      </c>
      <c r="C19" s="64" t="s">
        <v>21</v>
      </c>
      <c r="D19" s="65" t="s">
        <v>27</v>
      </c>
      <c r="E19" s="65" t="s">
        <v>8</v>
      </c>
      <c r="F19" s="65" t="s">
        <v>147</v>
      </c>
      <c r="G19" s="65" t="s">
        <v>160</v>
      </c>
      <c r="H19" s="65" t="s">
        <v>149</v>
      </c>
      <c r="I19" s="66" t="s">
        <v>149</v>
      </c>
      <c r="J19" s="69">
        <v>1</v>
      </c>
    </row>
    <row r="20" spans="1:10" ht="14.25" x14ac:dyDescent="0.2">
      <c r="A20" s="59">
        <v>130337</v>
      </c>
      <c r="B20" s="60" t="s">
        <v>165</v>
      </c>
      <c r="C20" s="60" t="s">
        <v>15</v>
      </c>
      <c r="D20" s="61" t="s">
        <v>42</v>
      </c>
      <c r="E20" s="61" t="s">
        <v>8</v>
      </c>
      <c r="F20" s="61" t="s">
        <v>159</v>
      </c>
      <c r="G20" s="61" t="s">
        <v>163</v>
      </c>
      <c r="H20" s="61" t="s">
        <v>149</v>
      </c>
      <c r="I20" s="62" t="s">
        <v>149</v>
      </c>
      <c r="J20" s="69">
        <v>5</v>
      </c>
    </row>
    <row r="21" spans="1:10" ht="14.25" x14ac:dyDescent="0.2">
      <c r="A21" s="63">
        <v>130317</v>
      </c>
      <c r="B21" s="64" t="s">
        <v>124</v>
      </c>
      <c r="C21" s="64" t="s">
        <v>13</v>
      </c>
      <c r="D21" s="65" t="s">
        <v>42</v>
      </c>
      <c r="E21" s="65" t="s">
        <v>8</v>
      </c>
      <c r="F21" s="65" t="s">
        <v>159</v>
      </c>
      <c r="G21" s="65" t="s">
        <v>153</v>
      </c>
      <c r="H21" s="65" t="s">
        <v>149</v>
      </c>
      <c r="I21" s="66" t="s">
        <v>149</v>
      </c>
      <c r="J21" s="69">
        <v>3</v>
      </c>
    </row>
    <row r="22" spans="1:10" ht="14.25" x14ac:dyDescent="0.2">
      <c r="A22" s="59">
        <v>130195</v>
      </c>
      <c r="B22" s="60" t="s">
        <v>34</v>
      </c>
      <c r="C22" s="60" t="s">
        <v>21</v>
      </c>
      <c r="D22" s="61" t="s">
        <v>7</v>
      </c>
      <c r="E22" s="61" t="s">
        <v>8</v>
      </c>
      <c r="F22" s="61" t="s">
        <v>151</v>
      </c>
      <c r="G22" s="61" t="s">
        <v>150</v>
      </c>
      <c r="H22" s="61" t="s">
        <v>149</v>
      </c>
      <c r="I22" s="62" t="s">
        <v>149</v>
      </c>
      <c r="J22" s="69">
        <v>2</v>
      </c>
    </row>
    <row r="23" spans="1:10" ht="14.25" x14ac:dyDescent="0.2">
      <c r="A23" s="63">
        <v>130313</v>
      </c>
      <c r="B23" s="64" t="s">
        <v>125</v>
      </c>
      <c r="C23" s="64" t="s">
        <v>11</v>
      </c>
      <c r="D23" s="65" t="s">
        <v>42</v>
      </c>
      <c r="E23" s="65" t="s">
        <v>7</v>
      </c>
      <c r="F23" s="65" t="s">
        <v>159</v>
      </c>
      <c r="G23" s="65" t="s">
        <v>153</v>
      </c>
      <c r="H23" s="65" t="s">
        <v>149</v>
      </c>
      <c r="I23" s="66" t="s">
        <v>149</v>
      </c>
      <c r="J23" s="69">
        <v>8</v>
      </c>
    </row>
    <row r="24" spans="1:10" ht="14.25" x14ac:dyDescent="0.2">
      <c r="A24" s="59">
        <v>130040</v>
      </c>
      <c r="B24" s="60" t="s">
        <v>166</v>
      </c>
      <c r="C24" s="60" t="s">
        <v>11</v>
      </c>
      <c r="D24" s="61" t="s">
        <v>7</v>
      </c>
      <c r="E24" s="61" t="s">
        <v>8</v>
      </c>
      <c r="F24" s="61" t="s">
        <v>147</v>
      </c>
      <c r="G24" s="61" t="s">
        <v>167</v>
      </c>
      <c r="H24" s="61" t="s">
        <v>149</v>
      </c>
      <c r="I24" s="62" t="s">
        <v>149</v>
      </c>
      <c r="J24" s="69">
        <v>2</v>
      </c>
    </row>
    <row r="25" spans="1:10" ht="14.25" x14ac:dyDescent="0.2">
      <c r="A25" s="63">
        <v>130211</v>
      </c>
      <c r="B25" s="64" t="s">
        <v>36</v>
      </c>
      <c r="C25" s="64" t="s">
        <v>11</v>
      </c>
      <c r="D25" s="65" t="s">
        <v>42</v>
      </c>
      <c r="E25" s="65" t="s">
        <v>8</v>
      </c>
      <c r="F25" s="65" t="s">
        <v>147</v>
      </c>
      <c r="G25" s="65" t="s">
        <v>152</v>
      </c>
      <c r="H25" s="65" t="s">
        <v>149</v>
      </c>
      <c r="I25" s="66" t="s">
        <v>149</v>
      </c>
      <c r="J25" s="69">
        <v>2</v>
      </c>
    </row>
    <row r="26" spans="1:10" ht="14.25" x14ac:dyDescent="0.2">
      <c r="A26" s="59">
        <v>130026</v>
      </c>
      <c r="B26" s="60" t="s">
        <v>168</v>
      </c>
      <c r="C26" s="60" t="s">
        <v>21</v>
      </c>
      <c r="D26" s="61" t="s">
        <v>7</v>
      </c>
      <c r="E26" s="61" t="s">
        <v>8</v>
      </c>
      <c r="F26" s="61" t="s">
        <v>159</v>
      </c>
      <c r="G26" s="61" t="s">
        <v>160</v>
      </c>
      <c r="H26" s="61" t="s">
        <v>149</v>
      </c>
      <c r="I26" s="62" t="s">
        <v>149</v>
      </c>
      <c r="J26" s="69">
        <v>2</v>
      </c>
    </row>
    <row r="27" spans="1:10" ht="14.25" x14ac:dyDescent="0.2">
      <c r="A27" s="63">
        <v>130071</v>
      </c>
      <c r="B27" s="64" t="s">
        <v>126</v>
      </c>
      <c r="C27" s="64" t="s">
        <v>13</v>
      </c>
      <c r="D27" s="65" t="s">
        <v>7</v>
      </c>
      <c r="E27" s="65" t="s">
        <v>27</v>
      </c>
      <c r="F27" s="65" t="s">
        <v>151</v>
      </c>
      <c r="G27" s="65" t="s">
        <v>161</v>
      </c>
      <c r="H27" s="65" t="s">
        <v>149</v>
      </c>
      <c r="I27" s="66" t="s">
        <v>149</v>
      </c>
      <c r="J27" s="69">
        <v>6</v>
      </c>
    </row>
    <row r="28" spans="1:10" ht="14.25" x14ac:dyDescent="0.2">
      <c r="A28" s="59">
        <v>130202</v>
      </c>
      <c r="B28" s="60" t="s">
        <v>169</v>
      </c>
      <c r="C28" s="60" t="s">
        <v>15</v>
      </c>
      <c r="D28" s="61" t="s">
        <v>7</v>
      </c>
      <c r="E28" s="61" t="s">
        <v>8</v>
      </c>
      <c r="F28" s="61" t="s">
        <v>147</v>
      </c>
      <c r="G28" s="61" t="s">
        <v>157</v>
      </c>
      <c r="H28" s="61" t="s">
        <v>149</v>
      </c>
      <c r="I28" s="62" t="s">
        <v>149</v>
      </c>
      <c r="J28" s="69">
        <v>3</v>
      </c>
    </row>
    <row r="29" spans="1:10" ht="14.25" x14ac:dyDescent="0.2">
      <c r="A29" s="63">
        <v>130283</v>
      </c>
      <c r="B29" s="64" t="s">
        <v>127</v>
      </c>
      <c r="C29" s="64" t="s">
        <v>15</v>
      </c>
      <c r="D29" s="65" t="s">
        <v>42</v>
      </c>
      <c r="E29" s="65" t="s">
        <v>7</v>
      </c>
      <c r="F29" s="65" t="s">
        <v>159</v>
      </c>
      <c r="G29" s="65" t="s">
        <v>152</v>
      </c>
      <c r="H29" s="65" t="s">
        <v>149</v>
      </c>
      <c r="I29" s="66" t="s">
        <v>149</v>
      </c>
      <c r="J29" s="69">
        <v>7</v>
      </c>
    </row>
    <row r="30" spans="1:10" ht="14.25" x14ac:dyDescent="0.2">
      <c r="A30" s="59">
        <v>130084</v>
      </c>
      <c r="B30" s="60" t="s">
        <v>43</v>
      </c>
      <c r="C30" s="60" t="s">
        <v>6</v>
      </c>
      <c r="D30" s="61" t="s">
        <v>7</v>
      </c>
      <c r="E30" s="61" t="s">
        <v>8</v>
      </c>
      <c r="F30" s="61" t="s">
        <v>147</v>
      </c>
      <c r="G30" s="61" t="s">
        <v>160</v>
      </c>
      <c r="H30" s="61" t="s">
        <v>149</v>
      </c>
      <c r="I30" s="62" t="s">
        <v>149</v>
      </c>
      <c r="J30" s="69">
        <v>4</v>
      </c>
    </row>
    <row r="31" spans="1:10" ht="14.25" x14ac:dyDescent="0.2">
      <c r="A31" s="63">
        <v>130286</v>
      </c>
      <c r="B31" s="64" t="s">
        <v>128</v>
      </c>
      <c r="C31" s="64" t="s">
        <v>21</v>
      </c>
      <c r="D31" s="65" t="s">
        <v>8</v>
      </c>
      <c r="E31" s="65" t="s">
        <v>7</v>
      </c>
      <c r="F31" s="65" t="s">
        <v>151</v>
      </c>
      <c r="G31" s="65" t="s">
        <v>161</v>
      </c>
      <c r="H31" s="65" t="s">
        <v>149</v>
      </c>
      <c r="I31" s="66" t="s">
        <v>149</v>
      </c>
      <c r="J31" s="69">
        <v>8</v>
      </c>
    </row>
    <row r="32" spans="1:10" ht="14.25" x14ac:dyDescent="0.2">
      <c r="A32" s="59">
        <v>130311</v>
      </c>
      <c r="B32" s="60" t="s">
        <v>129</v>
      </c>
      <c r="C32" s="60" t="s">
        <v>11</v>
      </c>
      <c r="D32" s="61" t="s">
        <v>42</v>
      </c>
      <c r="E32" s="61" t="s">
        <v>7</v>
      </c>
      <c r="F32" s="61" t="s">
        <v>147</v>
      </c>
      <c r="G32" s="61" t="s">
        <v>161</v>
      </c>
      <c r="H32" s="61" t="s">
        <v>149</v>
      </c>
      <c r="I32" s="62" t="s">
        <v>149</v>
      </c>
      <c r="J32" s="69">
        <v>7</v>
      </c>
    </row>
    <row r="33" spans="1:10" ht="14.25" x14ac:dyDescent="0.2">
      <c r="A33" s="63">
        <v>130338</v>
      </c>
      <c r="B33" s="64" t="s">
        <v>130</v>
      </c>
      <c r="C33" s="64" t="s">
        <v>15</v>
      </c>
      <c r="D33" s="65" t="s">
        <v>27</v>
      </c>
      <c r="E33" s="65" t="s">
        <v>23</v>
      </c>
      <c r="F33" s="65" t="s">
        <v>151</v>
      </c>
      <c r="G33" s="65" t="s">
        <v>153</v>
      </c>
      <c r="H33" s="65" t="s">
        <v>149</v>
      </c>
      <c r="I33" s="66" t="s">
        <v>149</v>
      </c>
      <c r="J33" s="69">
        <v>5</v>
      </c>
    </row>
    <row r="34" spans="1:10" ht="14.25" x14ac:dyDescent="0.2">
      <c r="A34" s="59">
        <v>130324</v>
      </c>
      <c r="B34" s="60" t="s">
        <v>178</v>
      </c>
      <c r="C34" s="60" t="s">
        <v>11</v>
      </c>
      <c r="D34" s="61" t="s">
        <v>7</v>
      </c>
      <c r="E34" s="61" t="s">
        <v>8</v>
      </c>
      <c r="F34" s="61" t="s">
        <v>151</v>
      </c>
      <c r="G34" s="61" t="s">
        <v>167</v>
      </c>
      <c r="H34" s="61"/>
      <c r="I34" s="62" t="s">
        <v>149</v>
      </c>
      <c r="J34" s="69">
        <v>3</v>
      </c>
    </row>
    <row r="35" spans="1:10" ht="14.25" x14ac:dyDescent="0.2">
      <c r="A35" s="63">
        <v>130330</v>
      </c>
      <c r="B35" s="64" t="s">
        <v>131</v>
      </c>
      <c r="C35" s="64" t="s">
        <v>13</v>
      </c>
      <c r="D35" s="65" t="s">
        <v>7</v>
      </c>
      <c r="E35" s="65" t="s">
        <v>42</v>
      </c>
      <c r="F35" s="65" t="s">
        <v>151</v>
      </c>
      <c r="G35" s="65" t="s">
        <v>167</v>
      </c>
      <c r="H35" s="65" t="s">
        <v>149</v>
      </c>
      <c r="I35" s="66" t="s">
        <v>149</v>
      </c>
      <c r="J35" s="69">
        <v>6</v>
      </c>
    </row>
    <row r="36" spans="1:10" ht="14.25" x14ac:dyDescent="0.2">
      <c r="A36" s="59">
        <v>130297</v>
      </c>
      <c r="B36" s="60" t="s">
        <v>132</v>
      </c>
      <c r="C36" s="60" t="s">
        <v>6</v>
      </c>
      <c r="D36" s="61" t="s">
        <v>8</v>
      </c>
      <c r="E36" s="61" t="s">
        <v>7</v>
      </c>
      <c r="F36" s="61" t="s">
        <v>159</v>
      </c>
      <c r="G36" s="61" t="s">
        <v>160</v>
      </c>
      <c r="H36" s="61" t="s">
        <v>149</v>
      </c>
      <c r="I36" s="62" t="s">
        <v>149</v>
      </c>
      <c r="J36" s="69">
        <v>8</v>
      </c>
    </row>
    <row r="37" spans="1:10" ht="14.25" x14ac:dyDescent="0.2">
      <c r="A37" s="63">
        <v>130148</v>
      </c>
      <c r="B37" s="64" t="s">
        <v>133</v>
      </c>
      <c r="C37" s="64" t="s">
        <v>6</v>
      </c>
      <c r="D37" s="65" t="s">
        <v>7</v>
      </c>
      <c r="E37" s="65" t="s">
        <v>8</v>
      </c>
      <c r="F37" s="65" t="s">
        <v>159</v>
      </c>
      <c r="G37" s="65" t="s">
        <v>167</v>
      </c>
      <c r="H37" s="65" t="s">
        <v>149</v>
      </c>
      <c r="I37" s="66" t="s">
        <v>149</v>
      </c>
      <c r="J37" s="69">
        <v>4</v>
      </c>
    </row>
    <row r="38" spans="1:10" ht="14.25" x14ac:dyDescent="0.2">
      <c r="A38" s="59">
        <v>130245</v>
      </c>
      <c r="B38" s="60" t="s">
        <v>170</v>
      </c>
      <c r="C38" s="60" t="s">
        <v>6</v>
      </c>
      <c r="D38" s="61" t="s">
        <v>42</v>
      </c>
      <c r="E38" s="61" t="s">
        <v>8</v>
      </c>
      <c r="F38" s="61" t="s">
        <v>147</v>
      </c>
      <c r="G38" s="61" t="s">
        <v>160</v>
      </c>
      <c r="H38" s="61" t="s">
        <v>149</v>
      </c>
      <c r="I38" s="62" t="s">
        <v>149</v>
      </c>
      <c r="J38" s="69">
        <v>4</v>
      </c>
    </row>
    <row r="39" spans="1:10" ht="14.25" x14ac:dyDescent="0.2">
      <c r="A39" s="63">
        <v>130320</v>
      </c>
      <c r="B39" s="64" t="s">
        <v>171</v>
      </c>
      <c r="C39" s="64" t="s">
        <v>11</v>
      </c>
      <c r="D39" s="65" t="s">
        <v>23</v>
      </c>
      <c r="E39" s="65" t="s">
        <v>7</v>
      </c>
      <c r="F39" s="65" t="s">
        <v>151</v>
      </c>
      <c r="G39" s="65" t="s">
        <v>172</v>
      </c>
      <c r="H39" s="65" t="s">
        <v>149</v>
      </c>
      <c r="I39" s="66" t="s">
        <v>149</v>
      </c>
      <c r="J39" s="69">
        <v>8</v>
      </c>
    </row>
    <row r="40" spans="1:10" ht="14.25" x14ac:dyDescent="0.2">
      <c r="A40" s="59">
        <v>130339</v>
      </c>
      <c r="B40" s="60" t="s">
        <v>173</v>
      </c>
      <c r="C40" s="60" t="s">
        <v>13</v>
      </c>
      <c r="D40" s="61" t="s">
        <v>8</v>
      </c>
      <c r="E40" s="61" t="s">
        <v>7</v>
      </c>
      <c r="F40" s="61" t="s">
        <v>159</v>
      </c>
      <c r="G40" s="61" t="s">
        <v>150</v>
      </c>
      <c r="H40" s="61" t="s">
        <v>149</v>
      </c>
      <c r="I40" s="62" t="s">
        <v>149</v>
      </c>
      <c r="J40" s="69">
        <v>7</v>
      </c>
    </row>
    <row r="41" spans="1:10" ht="14.25" x14ac:dyDescent="0.2">
      <c r="A41" s="63">
        <v>130296</v>
      </c>
      <c r="B41" s="64" t="s">
        <v>134</v>
      </c>
      <c r="C41" s="64" t="s">
        <v>15</v>
      </c>
      <c r="D41" s="65" t="s">
        <v>8</v>
      </c>
      <c r="E41" s="65" t="s">
        <v>23</v>
      </c>
      <c r="F41" s="65" t="s">
        <v>147</v>
      </c>
      <c r="G41" s="65" t="s">
        <v>160</v>
      </c>
      <c r="H41" s="65" t="s">
        <v>149</v>
      </c>
      <c r="I41" s="66" t="s">
        <v>149</v>
      </c>
      <c r="J41" s="69">
        <v>5</v>
      </c>
    </row>
    <row r="42" spans="1:10" ht="14.25" x14ac:dyDescent="0.2">
      <c r="A42" s="59">
        <v>130291</v>
      </c>
      <c r="B42" s="60" t="s">
        <v>135</v>
      </c>
      <c r="C42" s="60" t="s">
        <v>11</v>
      </c>
      <c r="D42" s="61" t="s">
        <v>7</v>
      </c>
      <c r="E42" s="61" t="s">
        <v>23</v>
      </c>
      <c r="F42" s="61" t="s">
        <v>147</v>
      </c>
      <c r="G42" s="61" t="s">
        <v>163</v>
      </c>
      <c r="H42" s="61" t="s">
        <v>149</v>
      </c>
      <c r="I42" s="62" t="s">
        <v>149</v>
      </c>
      <c r="J42" s="69">
        <v>5</v>
      </c>
    </row>
    <row r="43" spans="1:10" ht="14.25" x14ac:dyDescent="0.2">
      <c r="A43" s="63">
        <v>130264</v>
      </c>
      <c r="B43" s="64" t="s">
        <v>174</v>
      </c>
      <c r="C43" s="64" t="s">
        <v>11</v>
      </c>
      <c r="D43" s="65" t="s">
        <v>7</v>
      </c>
      <c r="E43" s="65" t="s">
        <v>23</v>
      </c>
      <c r="F43" s="65" t="s">
        <v>147</v>
      </c>
      <c r="G43" s="65" t="s">
        <v>157</v>
      </c>
      <c r="H43" s="65" t="s">
        <v>149</v>
      </c>
      <c r="I43" s="66" t="s">
        <v>149</v>
      </c>
      <c r="J43" s="69">
        <v>5</v>
      </c>
    </row>
    <row r="44" spans="1:10" ht="14.25" x14ac:dyDescent="0.2">
      <c r="A44" s="59">
        <v>130290</v>
      </c>
      <c r="B44" s="60" t="s">
        <v>136</v>
      </c>
      <c r="C44" s="60" t="s">
        <v>11</v>
      </c>
      <c r="D44" s="61" t="s">
        <v>7</v>
      </c>
      <c r="E44" s="61" t="s">
        <v>8</v>
      </c>
      <c r="F44" s="61" t="s">
        <v>147</v>
      </c>
      <c r="G44" s="61" t="s">
        <v>163</v>
      </c>
      <c r="H44" s="61" t="s">
        <v>149</v>
      </c>
      <c r="I44" s="62" t="s">
        <v>149</v>
      </c>
      <c r="J44" s="69">
        <v>3</v>
      </c>
    </row>
    <row r="45" spans="1:10" ht="14.25" x14ac:dyDescent="0.2">
      <c r="A45" s="63">
        <v>130305</v>
      </c>
      <c r="B45" s="64" t="s">
        <v>137</v>
      </c>
      <c r="C45" s="64" t="s">
        <v>15</v>
      </c>
      <c r="D45" s="65" t="s">
        <v>7</v>
      </c>
      <c r="E45" s="65" t="s">
        <v>8</v>
      </c>
      <c r="F45" s="65" t="s">
        <v>147</v>
      </c>
      <c r="G45" s="65" t="s">
        <v>160</v>
      </c>
      <c r="H45" s="65" t="s">
        <v>149</v>
      </c>
      <c r="I45" s="66" t="s">
        <v>149</v>
      </c>
      <c r="J45" s="69">
        <v>3</v>
      </c>
    </row>
    <row r="46" spans="1:10" ht="14.25" x14ac:dyDescent="0.2">
      <c r="A46" s="59">
        <v>130143</v>
      </c>
      <c r="B46" s="60" t="s">
        <v>175</v>
      </c>
      <c r="C46" s="60" t="s">
        <v>6</v>
      </c>
      <c r="D46" s="61" t="s">
        <v>7</v>
      </c>
      <c r="E46" s="61" t="s">
        <v>8</v>
      </c>
      <c r="F46" s="61" t="s">
        <v>147</v>
      </c>
      <c r="G46" s="61" t="s">
        <v>157</v>
      </c>
      <c r="H46" s="61" t="s">
        <v>149</v>
      </c>
      <c r="I46" s="62" t="s">
        <v>149</v>
      </c>
      <c r="J46" s="69">
        <v>4</v>
      </c>
    </row>
    <row r="47" spans="1:10" ht="14.25" x14ac:dyDescent="0.2">
      <c r="A47" s="63">
        <v>130241</v>
      </c>
      <c r="B47" s="64" t="s">
        <v>138</v>
      </c>
      <c r="C47" s="64" t="s">
        <v>6</v>
      </c>
      <c r="D47" s="65" t="s">
        <v>7</v>
      </c>
      <c r="E47" s="65" t="s">
        <v>8</v>
      </c>
      <c r="F47" s="65" t="s">
        <v>147</v>
      </c>
      <c r="G47" s="65" t="s">
        <v>160</v>
      </c>
      <c r="H47" s="65" t="s">
        <v>149</v>
      </c>
      <c r="I47" s="66" t="s">
        <v>149</v>
      </c>
      <c r="J47" s="69">
        <v>4</v>
      </c>
    </row>
    <row r="48" spans="1:10" ht="14.25" x14ac:dyDescent="0.2">
      <c r="A48" s="59">
        <v>130310</v>
      </c>
      <c r="B48" s="60" t="s">
        <v>176</v>
      </c>
      <c r="C48" s="60" t="s">
        <v>15</v>
      </c>
      <c r="D48" s="61" t="s">
        <v>27</v>
      </c>
      <c r="E48" s="61" t="s">
        <v>7</v>
      </c>
      <c r="F48" s="61" t="s">
        <v>159</v>
      </c>
      <c r="G48" s="61" t="s">
        <v>152</v>
      </c>
      <c r="H48" s="61" t="s">
        <v>149</v>
      </c>
      <c r="I48" s="62" t="s">
        <v>149</v>
      </c>
      <c r="J48" s="69">
        <v>7</v>
      </c>
    </row>
    <row r="49" spans="1:10" ht="14.25" x14ac:dyDescent="0.2">
      <c r="A49" s="63">
        <v>130073</v>
      </c>
      <c r="B49" s="64" t="s">
        <v>142</v>
      </c>
      <c r="C49" s="64" t="s">
        <v>21</v>
      </c>
      <c r="D49" s="65" t="s">
        <v>8</v>
      </c>
      <c r="E49" s="65" t="s">
        <v>7</v>
      </c>
      <c r="F49" s="65" t="s">
        <v>147</v>
      </c>
      <c r="G49" s="65" t="s">
        <v>152</v>
      </c>
      <c r="H49" s="65" t="s">
        <v>149</v>
      </c>
      <c r="I49" s="66" t="s">
        <v>149</v>
      </c>
      <c r="J49" s="69">
        <v>8</v>
      </c>
    </row>
    <row r="50" spans="1:10" ht="14.25" x14ac:dyDescent="0.2">
      <c r="A50" s="59">
        <v>130341</v>
      </c>
      <c r="B50" s="60" t="s">
        <v>177</v>
      </c>
      <c r="C50" s="60" t="s">
        <v>13</v>
      </c>
      <c r="D50" s="61" t="s">
        <v>42</v>
      </c>
      <c r="E50" s="61" t="s">
        <v>27</v>
      </c>
      <c r="F50" s="61" t="s">
        <v>151</v>
      </c>
      <c r="G50" s="61" t="s">
        <v>167</v>
      </c>
      <c r="H50" s="61" t="s">
        <v>149</v>
      </c>
      <c r="I50" s="62" t="s">
        <v>149</v>
      </c>
      <c r="J50" s="69">
        <v>6</v>
      </c>
    </row>
    <row r="51" spans="1:10" ht="14.25" x14ac:dyDescent="0.2">
      <c r="A51" s="63"/>
      <c r="B51" s="64"/>
      <c r="C51" s="64"/>
      <c r="D51" s="65"/>
      <c r="E51" s="65"/>
      <c r="F51" s="65"/>
      <c r="G51" s="65"/>
      <c r="H51" s="65"/>
      <c r="I51" s="66"/>
      <c r="J51" s="69"/>
    </row>
    <row r="52" spans="1:10" ht="14.25" x14ac:dyDescent="0.2">
      <c r="A52" s="59"/>
      <c r="B52" s="60"/>
      <c r="C52" s="60"/>
      <c r="D52" s="61"/>
      <c r="E52" s="61"/>
      <c r="F52" s="61"/>
      <c r="G52" s="61"/>
      <c r="H52" s="61"/>
      <c r="I52" s="62"/>
      <c r="J52" s="69"/>
    </row>
  </sheetData>
  <autoFilter ref="A1:J5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80"/>
  <sheetViews>
    <sheetView showGridLines="0" showRowColHeaders="0" workbookViewId="0">
      <selection activeCell="A8" sqref="A8:C8"/>
    </sheetView>
  </sheetViews>
  <sheetFormatPr defaultColWidth="0" defaultRowHeight="12.75" zeroHeight="1" x14ac:dyDescent="0.2"/>
  <cols>
    <col min="1" max="1" width="8.85546875" bestFit="1" customWidth="1"/>
    <col min="2" max="2" width="43.5703125" bestFit="1" customWidth="1"/>
    <col min="3" max="3" width="16.28515625" bestFit="1" customWidth="1"/>
    <col min="4" max="4" width="4.140625" customWidth="1"/>
    <col min="5" max="5" width="7.85546875" bestFit="1" customWidth="1"/>
    <col min="6" max="8" width="7.85546875" customWidth="1"/>
    <col min="9" max="9" width="4" customWidth="1"/>
    <col min="10" max="10" width="7.85546875" customWidth="1"/>
    <col min="11" max="11" width="2.5703125" customWidth="1"/>
  </cols>
  <sheetData>
    <row r="1" spans="1:10" x14ac:dyDescent="0.2">
      <c r="A1" s="73" t="s">
        <v>70</v>
      </c>
      <c r="B1" s="74" t="s">
        <v>100</v>
      </c>
      <c r="C1" s="75" t="s">
        <v>223</v>
      </c>
      <c r="D1" s="68"/>
      <c r="E1" s="132" t="s">
        <v>104</v>
      </c>
      <c r="F1" s="132"/>
      <c r="G1" s="132"/>
      <c r="H1" s="132"/>
      <c r="I1" s="132"/>
      <c r="J1" s="132"/>
    </row>
    <row r="2" spans="1:10" x14ac:dyDescent="0.2">
      <c r="A2" s="76" t="s">
        <v>71</v>
      </c>
      <c r="B2" s="77" t="s">
        <v>222</v>
      </c>
      <c r="C2" s="104" t="s">
        <v>6</v>
      </c>
      <c r="D2" s="68"/>
      <c r="E2" s="78" t="s">
        <v>88</v>
      </c>
      <c r="F2" s="140" t="s">
        <v>4</v>
      </c>
      <c r="G2" s="139"/>
      <c r="H2" s="79" t="s">
        <v>85</v>
      </c>
      <c r="I2" s="79"/>
      <c r="J2" s="79" t="s">
        <v>86</v>
      </c>
    </row>
    <row r="3" spans="1:10" x14ac:dyDescent="0.2">
      <c r="A3" s="80" t="s">
        <v>72</v>
      </c>
      <c r="B3" s="81" t="s">
        <v>209</v>
      </c>
      <c r="C3" s="104" t="s">
        <v>6</v>
      </c>
      <c r="D3" s="68"/>
      <c r="E3" s="96">
        <v>1</v>
      </c>
      <c r="F3" s="82">
        <v>0.80208333333333337</v>
      </c>
      <c r="G3" s="82">
        <v>0.81111111111111101</v>
      </c>
      <c r="H3" s="76" t="s">
        <v>71</v>
      </c>
      <c r="I3" s="79" t="s">
        <v>87</v>
      </c>
      <c r="J3" s="80" t="s">
        <v>72</v>
      </c>
    </row>
    <row r="4" spans="1:10" x14ac:dyDescent="0.2">
      <c r="A4" s="83" t="s">
        <v>73</v>
      </c>
      <c r="B4" s="84" t="s">
        <v>188</v>
      </c>
      <c r="C4" s="104" t="s">
        <v>6</v>
      </c>
      <c r="D4" s="68"/>
      <c r="E4" s="96"/>
      <c r="F4" s="82">
        <v>0.8125</v>
      </c>
      <c r="G4" s="82">
        <v>0.82152777777777775</v>
      </c>
      <c r="H4" s="83" t="s">
        <v>73</v>
      </c>
      <c r="I4" s="79" t="s">
        <v>87</v>
      </c>
      <c r="J4" s="85" t="s">
        <v>74</v>
      </c>
    </row>
    <row r="5" spans="1:10" x14ac:dyDescent="0.2">
      <c r="A5" s="85" t="s">
        <v>74</v>
      </c>
      <c r="B5" s="86" t="s">
        <v>187</v>
      </c>
      <c r="C5" s="104" t="s">
        <v>6</v>
      </c>
      <c r="D5" s="68"/>
      <c r="E5" s="96"/>
      <c r="F5" s="82">
        <v>0.82291666666666696</v>
      </c>
      <c r="G5" s="82">
        <v>0.83194444444444404</v>
      </c>
      <c r="H5" s="79" t="s">
        <v>75</v>
      </c>
      <c r="I5" s="79" t="s">
        <v>87</v>
      </c>
      <c r="J5" s="87" t="s">
        <v>78</v>
      </c>
    </row>
    <row r="6" spans="1:10" x14ac:dyDescent="0.2">
      <c r="A6" s="79" t="s">
        <v>75</v>
      </c>
      <c r="B6" s="88" t="s">
        <v>221</v>
      </c>
      <c r="C6" s="104" t="s">
        <v>6</v>
      </c>
      <c r="D6" s="68"/>
      <c r="E6" s="96">
        <v>2</v>
      </c>
      <c r="F6" s="89">
        <v>0.83333333333333304</v>
      </c>
      <c r="G6" s="90">
        <v>0.84236111111111101</v>
      </c>
      <c r="H6" s="76" t="s">
        <v>71</v>
      </c>
      <c r="I6" s="79" t="s">
        <v>87</v>
      </c>
      <c r="J6" s="83" t="s">
        <v>73</v>
      </c>
    </row>
    <row r="7" spans="1:10" x14ac:dyDescent="0.2">
      <c r="A7" s="87" t="s">
        <v>78</v>
      </c>
      <c r="B7" s="91" t="s">
        <v>220</v>
      </c>
      <c r="C7" s="104" t="s">
        <v>6</v>
      </c>
      <c r="D7" s="68"/>
      <c r="E7" s="96"/>
      <c r="F7" s="89">
        <v>0.84375</v>
      </c>
      <c r="G7" s="90">
        <v>0.85277777777777797</v>
      </c>
      <c r="H7" s="80" t="s">
        <v>72</v>
      </c>
      <c r="I7" s="79" t="s">
        <v>87</v>
      </c>
      <c r="J7" s="79" t="s">
        <v>75</v>
      </c>
    </row>
    <row r="8" spans="1:10" x14ac:dyDescent="0.2">
      <c r="A8" s="137"/>
      <c r="B8" s="137"/>
      <c r="C8" s="137"/>
      <c r="D8" s="68"/>
      <c r="E8" s="96"/>
      <c r="F8" s="89">
        <v>0.85416666666666696</v>
      </c>
      <c r="G8" s="90">
        <v>0.86319444444444504</v>
      </c>
      <c r="H8" s="85" t="s">
        <v>74</v>
      </c>
      <c r="I8" s="79" t="s">
        <v>87</v>
      </c>
      <c r="J8" s="87" t="s">
        <v>78</v>
      </c>
    </row>
    <row r="9" spans="1:10" x14ac:dyDescent="0.2">
      <c r="A9" s="73" t="s">
        <v>79</v>
      </c>
      <c r="B9" s="74" t="s">
        <v>102</v>
      </c>
      <c r="C9" s="75" t="str">
        <f>C1</f>
        <v>Maandag 21-09</v>
      </c>
      <c r="D9" s="68"/>
      <c r="E9" s="96">
        <v>3</v>
      </c>
      <c r="F9" s="82">
        <v>0.86458333333333304</v>
      </c>
      <c r="G9" s="82">
        <v>0.87361111111111101</v>
      </c>
      <c r="H9" s="79" t="s">
        <v>75</v>
      </c>
      <c r="I9" s="79" t="s">
        <v>87</v>
      </c>
      <c r="J9" s="76" t="s">
        <v>71</v>
      </c>
    </row>
    <row r="10" spans="1:10" x14ac:dyDescent="0.2">
      <c r="A10" s="76" t="s">
        <v>71</v>
      </c>
      <c r="B10" s="77" t="s">
        <v>224</v>
      </c>
      <c r="C10" s="104" t="s">
        <v>21</v>
      </c>
      <c r="D10" s="68"/>
      <c r="E10" s="96"/>
      <c r="F10" s="82">
        <v>0.875</v>
      </c>
      <c r="G10" s="82">
        <v>0.88402777777777797</v>
      </c>
      <c r="H10" s="87" t="s">
        <v>78</v>
      </c>
      <c r="I10" s="79" t="s">
        <v>87</v>
      </c>
      <c r="J10" s="83" t="s">
        <v>73</v>
      </c>
    </row>
    <row r="11" spans="1:10" x14ac:dyDescent="0.2">
      <c r="A11" s="80" t="s">
        <v>72</v>
      </c>
      <c r="B11" s="81" t="s">
        <v>200</v>
      </c>
      <c r="C11" s="104" t="s">
        <v>21</v>
      </c>
      <c r="D11" s="68"/>
      <c r="E11" s="96"/>
      <c r="F11" s="82">
        <v>0.88541666666666596</v>
      </c>
      <c r="G11" s="82">
        <v>0.89444444444444504</v>
      </c>
      <c r="H11" s="85" t="s">
        <v>74</v>
      </c>
      <c r="I11" s="79" t="s">
        <v>87</v>
      </c>
      <c r="J11" s="80" t="s">
        <v>72</v>
      </c>
    </row>
    <row r="12" spans="1:10" x14ac:dyDescent="0.2">
      <c r="A12" s="83" t="s">
        <v>73</v>
      </c>
      <c r="B12" s="84" t="s">
        <v>198</v>
      </c>
      <c r="C12" s="104" t="s">
        <v>21</v>
      </c>
      <c r="D12" s="68"/>
      <c r="E12" s="96">
        <v>4</v>
      </c>
      <c r="F12" s="89">
        <v>0.89583333333333304</v>
      </c>
      <c r="G12" s="90">
        <v>0.904861111111112</v>
      </c>
      <c r="H12" s="76" t="s">
        <v>71</v>
      </c>
      <c r="I12" s="79" t="s">
        <v>87</v>
      </c>
      <c r="J12" s="87" t="s">
        <v>78</v>
      </c>
    </row>
    <row r="13" spans="1:10" x14ac:dyDescent="0.2">
      <c r="A13" s="85" t="s">
        <v>74</v>
      </c>
      <c r="B13" s="86" t="s">
        <v>212</v>
      </c>
      <c r="C13" s="104" t="s">
        <v>21</v>
      </c>
      <c r="D13" s="68"/>
      <c r="E13" s="96"/>
      <c r="F13" s="89">
        <v>0.906249999999999</v>
      </c>
      <c r="G13" s="90">
        <v>0.91527777777777797</v>
      </c>
      <c r="H13" s="85" t="s">
        <v>74</v>
      </c>
      <c r="I13" s="79" t="s">
        <v>87</v>
      </c>
      <c r="J13" s="79" t="s">
        <v>75</v>
      </c>
    </row>
    <row r="14" spans="1:10" x14ac:dyDescent="0.2">
      <c r="A14" s="79" t="s">
        <v>75</v>
      </c>
      <c r="B14" s="88" t="s">
        <v>136</v>
      </c>
      <c r="C14" s="104" t="s">
        <v>21</v>
      </c>
      <c r="D14" s="68"/>
      <c r="E14" s="96"/>
      <c r="F14" s="89">
        <v>0.91666666666666596</v>
      </c>
      <c r="G14" s="90">
        <v>0.92569444444444504</v>
      </c>
      <c r="H14" s="80" t="s">
        <v>72</v>
      </c>
      <c r="I14" s="79" t="s">
        <v>87</v>
      </c>
      <c r="J14" s="83" t="s">
        <v>73</v>
      </c>
    </row>
    <row r="15" spans="1:10" x14ac:dyDescent="0.2">
      <c r="A15" s="87" t="s">
        <v>78</v>
      </c>
      <c r="B15" s="91" t="s">
        <v>193</v>
      </c>
      <c r="C15" s="104" t="s">
        <v>21</v>
      </c>
      <c r="D15" s="68"/>
      <c r="E15" s="96">
        <v>5</v>
      </c>
      <c r="F15" s="82">
        <v>0.92708333333333304</v>
      </c>
      <c r="G15" s="82">
        <v>0.936111111111112</v>
      </c>
      <c r="H15" s="85" t="s">
        <v>74</v>
      </c>
      <c r="I15" s="79" t="s">
        <v>87</v>
      </c>
      <c r="J15" s="76" t="s">
        <v>71</v>
      </c>
    </row>
    <row r="16" spans="1:10" x14ac:dyDescent="0.2">
      <c r="A16" s="137"/>
      <c r="B16" s="137"/>
      <c r="C16" s="137"/>
      <c r="D16" s="68"/>
      <c r="E16" s="96"/>
      <c r="F16" s="82">
        <v>0.937499999999999</v>
      </c>
      <c r="G16" s="82">
        <v>0.94652777777777897</v>
      </c>
      <c r="H16" s="87" t="s">
        <v>78</v>
      </c>
      <c r="I16" s="79" t="s">
        <v>87</v>
      </c>
      <c r="J16" s="80" t="s">
        <v>72</v>
      </c>
    </row>
    <row r="17" spans="1:10" x14ac:dyDescent="0.2">
      <c r="A17" s="73" t="s">
        <v>84</v>
      </c>
      <c r="B17" s="111" t="s">
        <v>101</v>
      </c>
      <c r="C17" s="75" t="str">
        <f>C1</f>
        <v>Maandag 21-09</v>
      </c>
      <c r="D17" s="68"/>
      <c r="E17" s="96"/>
      <c r="F17" s="82">
        <v>0.94791666666666596</v>
      </c>
      <c r="G17" s="82">
        <v>0.95694444444444504</v>
      </c>
      <c r="H17" s="83" t="s">
        <v>73</v>
      </c>
      <c r="I17" s="79" t="s">
        <v>87</v>
      </c>
      <c r="J17" s="79" t="s">
        <v>75</v>
      </c>
    </row>
    <row r="18" spans="1:10" x14ac:dyDescent="0.2">
      <c r="A18" s="76" t="s">
        <v>71</v>
      </c>
      <c r="B18" s="77" t="s">
        <v>240</v>
      </c>
      <c r="C18" s="104" t="s">
        <v>6</v>
      </c>
      <c r="D18" s="68"/>
      <c r="E18" s="95">
        <v>0.95833333333333337</v>
      </c>
      <c r="F18" s="138" t="s">
        <v>105</v>
      </c>
      <c r="G18" s="139"/>
      <c r="H18" s="139"/>
      <c r="I18" s="139"/>
      <c r="J18" s="139"/>
    </row>
    <row r="19" spans="1:10" x14ac:dyDescent="0.2">
      <c r="A19" s="80" t="s">
        <v>72</v>
      </c>
      <c r="B19" s="81" t="s">
        <v>213</v>
      </c>
      <c r="C19" s="104" t="s">
        <v>11</v>
      </c>
      <c r="D19" s="68"/>
      <c r="E19" s="92"/>
      <c r="F19" s="92"/>
      <c r="G19" s="92"/>
      <c r="H19" s="92"/>
      <c r="I19" s="92"/>
      <c r="J19" s="92"/>
    </row>
    <row r="20" spans="1:10" ht="12.75" customHeight="1" x14ac:dyDescent="0.2">
      <c r="A20" s="83" t="s">
        <v>73</v>
      </c>
      <c r="B20" s="84" t="s">
        <v>215</v>
      </c>
      <c r="C20" s="104" t="s">
        <v>11</v>
      </c>
      <c r="D20" s="68"/>
      <c r="E20" s="68"/>
      <c r="F20" s="134" t="s">
        <v>183</v>
      </c>
      <c r="G20" s="135"/>
      <c r="H20" s="135"/>
      <c r="I20" s="135"/>
      <c r="J20" s="136"/>
    </row>
    <row r="21" spans="1:10" x14ac:dyDescent="0.2">
      <c r="A21" s="85" t="s">
        <v>74</v>
      </c>
      <c r="B21" s="86" t="s">
        <v>203</v>
      </c>
      <c r="C21" s="104" t="s">
        <v>11</v>
      </c>
      <c r="D21" s="68"/>
      <c r="E21" s="68"/>
      <c r="F21" s="54" t="s">
        <v>4</v>
      </c>
      <c r="G21" s="55"/>
      <c r="H21" s="29" t="s">
        <v>85</v>
      </c>
      <c r="I21" s="29"/>
      <c r="J21" s="29" t="s">
        <v>86</v>
      </c>
    </row>
    <row r="22" spans="1:10" ht="12.75" customHeight="1" x14ac:dyDescent="0.2">
      <c r="A22" s="79" t="s">
        <v>75</v>
      </c>
      <c r="B22" s="88" t="s">
        <v>217</v>
      </c>
      <c r="C22" s="104" t="s">
        <v>11</v>
      </c>
      <c r="D22" s="68"/>
      <c r="E22" s="68"/>
      <c r="F22" s="30">
        <v>0.80208333333333337</v>
      </c>
      <c r="G22" s="30">
        <v>0.81388888888888888</v>
      </c>
      <c r="H22" s="31" t="s">
        <v>71</v>
      </c>
      <c r="I22" s="29" t="s">
        <v>87</v>
      </c>
      <c r="J22" s="32" t="s">
        <v>72</v>
      </c>
    </row>
    <row r="23" spans="1:10" x14ac:dyDescent="0.2">
      <c r="A23" s="87" t="s">
        <v>78</v>
      </c>
      <c r="B23" s="91" t="s">
        <v>190</v>
      </c>
      <c r="C23" s="104" t="s">
        <v>11</v>
      </c>
      <c r="D23" s="68"/>
      <c r="E23" s="68"/>
      <c r="F23" s="30">
        <v>0.81597222222222221</v>
      </c>
      <c r="G23" s="30">
        <v>0.82777777777777772</v>
      </c>
      <c r="H23" s="33" t="s">
        <v>74</v>
      </c>
      <c r="I23" s="29" t="s">
        <v>87</v>
      </c>
      <c r="J23" s="29" t="s">
        <v>75</v>
      </c>
    </row>
    <row r="24" spans="1:10" x14ac:dyDescent="0.2">
      <c r="A24" s="68"/>
      <c r="B24" s="68"/>
      <c r="C24" s="68"/>
      <c r="D24" s="68"/>
      <c r="E24" s="68"/>
      <c r="F24" s="30">
        <v>0.82986111111111105</v>
      </c>
      <c r="G24" s="30">
        <v>0.84166666666666656</v>
      </c>
      <c r="H24" s="31" t="s">
        <v>71</v>
      </c>
      <c r="I24" s="29" t="s">
        <v>87</v>
      </c>
      <c r="J24" s="34" t="s">
        <v>73</v>
      </c>
    </row>
    <row r="25" spans="1:10" ht="12.75" customHeight="1" x14ac:dyDescent="0.2">
      <c r="A25" s="73" t="s">
        <v>83</v>
      </c>
      <c r="B25" s="74" t="s">
        <v>239</v>
      </c>
      <c r="C25" s="75" t="str">
        <f>C1</f>
        <v>Maandag 21-09</v>
      </c>
      <c r="D25" s="68"/>
      <c r="E25" s="68"/>
      <c r="F25" s="30">
        <v>0.84375</v>
      </c>
      <c r="G25" s="30">
        <v>0.8555555555555554</v>
      </c>
      <c r="H25" s="33" t="s">
        <v>74</v>
      </c>
      <c r="I25" s="29" t="s">
        <v>87</v>
      </c>
      <c r="J25" s="32" t="s">
        <v>72</v>
      </c>
    </row>
    <row r="26" spans="1:10" x14ac:dyDescent="0.2">
      <c r="A26" s="76" t="s">
        <v>71</v>
      </c>
      <c r="B26" s="77" t="s">
        <v>214</v>
      </c>
      <c r="C26" s="104" t="s">
        <v>13</v>
      </c>
      <c r="D26" s="68"/>
      <c r="E26" s="68"/>
      <c r="F26" s="30">
        <v>0.85763888888888873</v>
      </c>
      <c r="G26" s="30">
        <v>0.86944444444444424</v>
      </c>
      <c r="H26" s="29" t="s">
        <v>75</v>
      </c>
      <c r="I26" s="29" t="s">
        <v>87</v>
      </c>
      <c r="J26" s="34" t="s">
        <v>73</v>
      </c>
    </row>
    <row r="27" spans="1:10" x14ac:dyDescent="0.2">
      <c r="A27" s="80" t="s">
        <v>72</v>
      </c>
      <c r="B27" s="81" t="s">
        <v>199</v>
      </c>
      <c r="C27" s="104" t="s">
        <v>13</v>
      </c>
      <c r="D27" s="68"/>
      <c r="E27" s="68"/>
      <c r="F27" s="30">
        <v>0.87152777777777757</v>
      </c>
      <c r="G27" s="30">
        <v>0.88333333333333308</v>
      </c>
      <c r="H27" s="31" t="s">
        <v>71</v>
      </c>
      <c r="I27" s="29" t="s">
        <v>87</v>
      </c>
      <c r="J27" s="33" t="s">
        <v>74</v>
      </c>
    </row>
    <row r="28" spans="1:10" x14ac:dyDescent="0.2">
      <c r="A28" s="83" t="s">
        <v>73</v>
      </c>
      <c r="B28" s="84" t="s">
        <v>233</v>
      </c>
      <c r="C28" s="104" t="s">
        <v>13</v>
      </c>
      <c r="D28" s="68"/>
      <c r="E28" s="68"/>
      <c r="F28" s="30">
        <v>0.88541666666666641</v>
      </c>
      <c r="G28" s="30">
        <v>0.89722222222222192</v>
      </c>
      <c r="H28" s="32" t="s">
        <v>72</v>
      </c>
      <c r="I28" s="29" t="s">
        <v>87</v>
      </c>
      <c r="J28" s="29" t="s">
        <v>75</v>
      </c>
    </row>
    <row r="29" spans="1:10" x14ac:dyDescent="0.2">
      <c r="A29" s="85" t="s">
        <v>74</v>
      </c>
      <c r="B29" s="86" t="s">
        <v>234</v>
      </c>
      <c r="C29" s="104" t="s">
        <v>13</v>
      </c>
      <c r="D29" s="68"/>
      <c r="E29" s="68"/>
      <c r="F29" s="30">
        <v>0.89930555555555525</v>
      </c>
      <c r="G29" s="30">
        <v>0.91111111111111076</v>
      </c>
      <c r="H29" s="34" t="s">
        <v>73</v>
      </c>
      <c r="I29" s="29" t="s">
        <v>87</v>
      </c>
      <c r="J29" s="33" t="s">
        <v>74</v>
      </c>
    </row>
    <row r="30" spans="1:10" x14ac:dyDescent="0.2">
      <c r="A30" s="79" t="s">
        <v>75</v>
      </c>
      <c r="B30" s="88" t="s">
        <v>216</v>
      </c>
      <c r="C30" s="104" t="s">
        <v>13</v>
      </c>
      <c r="D30" s="68"/>
      <c r="E30" s="68"/>
      <c r="F30" s="30">
        <v>0.91319444444444409</v>
      </c>
      <c r="G30" s="30">
        <v>0.92500000000000004</v>
      </c>
      <c r="H30" s="31" t="s">
        <v>71</v>
      </c>
      <c r="I30" s="29" t="s">
        <v>87</v>
      </c>
      <c r="J30" s="29" t="s">
        <v>75</v>
      </c>
    </row>
    <row r="31" spans="1:10" x14ac:dyDescent="0.2">
      <c r="A31" s="87" t="s">
        <v>78</v>
      </c>
      <c r="B31" s="91" t="s">
        <v>235</v>
      </c>
      <c r="C31" s="104" t="s">
        <v>11</v>
      </c>
      <c r="D31" s="68"/>
      <c r="E31" s="68"/>
      <c r="F31" s="30">
        <v>0.92708333333333293</v>
      </c>
      <c r="G31" s="30">
        <v>0.93888888888888844</v>
      </c>
      <c r="H31" s="32" t="s">
        <v>72</v>
      </c>
      <c r="I31" s="29" t="s">
        <v>87</v>
      </c>
      <c r="J31" s="34" t="s">
        <v>73</v>
      </c>
    </row>
    <row r="32" spans="1:10" x14ac:dyDescent="0.2">
      <c r="A32" s="93"/>
      <c r="B32" s="93"/>
      <c r="C32" s="93"/>
      <c r="D32" s="68"/>
      <c r="E32" s="68"/>
      <c r="F32" s="30">
        <v>0.94444444444444453</v>
      </c>
      <c r="G32" s="141" t="s">
        <v>179</v>
      </c>
      <c r="H32" s="142"/>
      <c r="I32" s="142"/>
      <c r="J32" s="143"/>
    </row>
    <row r="33" spans="1:10" x14ac:dyDescent="0.2">
      <c r="A33" s="73" t="s">
        <v>82</v>
      </c>
      <c r="B33" s="124" t="s">
        <v>99</v>
      </c>
      <c r="C33" s="75" t="s">
        <v>225</v>
      </c>
      <c r="D33" s="68"/>
      <c r="E33" s="68"/>
      <c r="F33" s="68"/>
      <c r="G33" s="68"/>
      <c r="H33" s="68"/>
      <c r="I33" s="68"/>
      <c r="J33" s="68"/>
    </row>
    <row r="34" spans="1:10" x14ac:dyDescent="0.2">
      <c r="A34" s="76" t="s">
        <v>71</v>
      </c>
      <c r="B34" s="77" t="s">
        <v>189</v>
      </c>
      <c r="C34" s="104" t="s">
        <v>11</v>
      </c>
      <c r="D34" s="68"/>
      <c r="E34" s="133" t="s">
        <v>184</v>
      </c>
      <c r="F34" s="133"/>
      <c r="G34" s="133"/>
      <c r="H34" s="133"/>
      <c r="I34" s="133"/>
      <c r="J34" s="133"/>
    </row>
    <row r="35" spans="1:10" x14ac:dyDescent="0.2">
      <c r="A35" s="80" t="s">
        <v>72</v>
      </c>
      <c r="B35" s="81" t="s">
        <v>201</v>
      </c>
      <c r="C35" s="104" t="s">
        <v>11</v>
      </c>
      <c r="D35" s="68"/>
      <c r="E35" s="131" t="s">
        <v>103</v>
      </c>
      <c r="F35" s="131"/>
      <c r="G35" s="131"/>
      <c r="H35" s="131"/>
      <c r="I35" s="131"/>
      <c r="J35" s="131"/>
    </row>
    <row r="36" spans="1:10" ht="12.75" customHeight="1" x14ac:dyDescent="0.2">
      <c r="A36" s="83" t="s">
        <v>73</v>
      </c>
      <c r="B36" s="84" t="s">
        <v>135</v>
      </c>
      <c r="C36" s="104" t="s">
        <v>11</v>
      </c>
      <c r="D36" s="68"/>
      <c r="E36" s="68" t="s">
        <v>96</v>
      </c>
      <c r="F36" s="68"/>
      <c r="G36" s="68"/>
      <c r="H36" s="68"/>
      <c r="I36" s="68"/>
      <c r="J36" s="68"/>
    </row>
    <row r="37" spans="1:10" x14ac:dyDescent="0.2">
      <c r="A37" s="85" t="s">
        <v>74</v>
      </c>
      <c r="B37" s="86" t="s">
        <v>236</v>
      </c>
      <c r="C37" s="104" t="s">
        <v>13</v>
      </c>
      <c r="D37" s="68"/>
      <c r="E37" s="130" t="s">
        <v>204</v>
      </c>
      <c r="F37" s="131"/>
      <c r="G37" s="131"/>
      <c r="H37" s="131"/>
      <c r="I37" s="131"/>
      <c r="J37" s="131"/>
    </row>
    <row r="38" spans="1:10" ht="12.75" customHeight="1" x14ac:dyDescent="0.2">
      <c r="A38" s="79" t="s">
        <v>75</v>
      </c>
      <c r="B38" s="88" t="s">
        <v>237</v>
      </c>
      <c r="C38" s="104" t="s">
        <v>15</v>
      </c>
      <c r="D38" s="68"/>
      <c r="E38" s="68"/>
      <c r="F38" s="68"/>
      <c r="G38" s="68"/>
      <c r="H38" s="68"/>
      <c r="I38" s="68"/>
      <c r="J38" s="68"/>
    </row>
    <row r="39" spans="1:10" x14ac:dyDescent="0.2">
      <c r="A39" s="87" t="s">
        <v>78</v>
      </c>
      <c r="B39" s="91" t="s">
        <v>169</v>
      </c>
      <c r="C39" s="104" t="s">
        <v>15</v>
      </c>
      <c r="D39" s="68"/>
      <c r="E39" s="68"/>
      <c r="F39" s="68"/>
      <c r="G39" s="68"/>
      <c r="H39" s="68"/>
      <c r="I39" s="68"/>
      <c r="J39" s="68"/>
    </row>
    <row r="40" spans="1:10" x14ac:dyDescent="0.2">
      <c r="A40" s="93"/>
      <c r="B40" s="93"/>
      <c r="C40" s="93"/>
      <c r="D40" s="68"/>
    </row>
    <row r="41" spans="1:10" x14ac:dyDescent="0.2">
      <c r="A41" s="73" t="s">
        <v>81</v>
      </c>
      <c r="B41" s="124" t="s">
        <v>111</v>
      </c>
      <c r="C41" s="75" t="s">
        <v>226</v>
      </c>
      <c r="D41" s="68"/>
    </row>
    <row r="42" spans="1:10" x14ac:dyDescent="0.2">
      <c r="A42" s="76" t="s">
        <v>71</v>
      </c>
      <c r="B42" s="77" t="s">
        <v>192</v>
      </c>
      <c r="C42" s="104" t="s">
        <v>11</v>
      </c>
      <c r="D42" s="68"/>
    </row>
    <row r="43" spans="1:10" x14ac:dyDescent="0.2">
      <c r="A43" s="80" t="s">
        <v>72</v>
      </c>
      <c r="B43" s="81" t="s">
        <v>218</v>
      </c>
      <c r="C43" s="104" t="s">
        <v>13</v>
      </c>
      <c r="D43" s="68"/>
    </row>
    <row r="44" spans="1:10" x14ac:dyDescent="0.2">
      <c r="A44" s="83" t="s">
        <v>73</v>
      </c>
      <c r="B44" s="84" t="s">
        <v>191</v>
      </c>
      <c r="C44" s="104" t="s">
        <v>13</v>
      </c>
      <c r="D44" s="68"/>
    </row>
    <row r="45" spans="1:10" x14ac:dyDescent="0.2">
      <c r="A45" s="85" t="s">
        <v>74</v>
      </c>
      <c r="B45" s="86" t="s">
        <v>219</v>
      </c>
      <c r="C45" s="104" t="s">
        <v>13</v>
      </c>
      <c r="D45" s="68"/>
    </row>
    <row r="46" spans="1:10" x14ac:dyDescent="0.2">
      <c r="A46" s="79" t="s">
        <v>75</v>
      </c>
      <c r="B46" s="88" t="s">
        <v>238</v>
      </c>
      <c r="C46" s="104" t="s">
        <v>15</v>
      </c>
      <c r="D46" s="68"/>
    </row>
    <row r="47" spans="1:10" x14ac:dyDescent="0.2">
      <c r="A47" s="87" t="s">
        <v>78</v>
      </c>
      <c r="B47" s="91" t="s">
        <v>126</v>
      </c>
      <c r="C47" s="104" t="s">
        <v>15</v>
      </c>
      <c r="D47" s="68"/>
    </row>
    <row r="48" spans="1:10" x14ac:dyDescent="0.2">
      <c r="A48" s="93"/>
      <c r="B48" s="93"/>
      <c r="C48" s="93"/>
      <c r="D48" s="68"/>
    </row>
    <row r="49" spans="1:4" x14ac:dyDescent="0.2">
      <c r="A49" s="73" t="s">
        <v>80</v>
      </c>
      <c r="B49" s="124" t="s">
        <v>140</v>
      </c>
      <c r="C49" s="75" t="s">
        <v>227</v>
      </c>
      <c r="D49" s="68"/>
    </row>
    <row r="50" spans="1:4" x14ac:dyDescent="0.2">
      <c r="A50" s="76" t="s">
        <v>71</v>
      </c>
      <c r="B50" s="77" t="s">
        <v>241</v>
      </c>
      <c r="C50" s="104" t="s">
        <v>15</v>
      </c>
      <c r="D50" s="68"/>
    </row>
    <row r="51" spans="1:4" x14ac:dyDescent="0.2">
      <c r="A51" s="80" t="s">
        <v>72</v>
      </c>
      <c r="B51" s="81" t="s">
        <v>129</v>
      </c>
      <c r="C51" s="104" t="s">
        <v>11</v>
      </c>
      <c r="D51" s="68"/>
    </row>
    <row r="52" spans="1:4" x14ac:dyDescent="0.2">
      <c r="A52" s="83" t="s">
        <v>73</v>
      </c>
      <c r="B52" s="84" t="s">
        <v>211</v>
      </c>
      <c r="C52" s="104" t="s">
        <v>11</v>
      </c>
      <c r="D52" s="68"/>
    </row>
    <row r="53" spans="1:4" x14ac:dyDescent="0.2">
      <c r="A53" s="85" t="s">
        <v>74</v>
      </c>
      <c r="B53" s="86" t="s">
        <v>231</v>
      </c>
      <c r="C53" s="104" t="s">
        <v>13</v>
      </c>
      <c r="D53" s="68"/>
    </row>
    <row r="54" spans="1:4" x14ac:dyDescent="0.2">
      <c r="A54" s="79" t="s">
        <v>75</v>
      </c>
      <c r="B54" s="88" t="s">
        <v>232</v>
      </c>
      <c r="C54" s="104" t="s">
        <v>13</v>
      </c>
      <c r="D54" s="68"/>
    </row>
    <row r="55" spans="1:4" x14ac:dyDescent="0.2">
      <c r="A55" s="87" t="s">
        <v>78</v>
      </c>
      <c r="B55" s="91" t="s">
        <v>176</v>
      </c>
      <c r="C55" s="104" t="s">
        <v>13</v>
      </c>
      <c r="D55" s="68"/>
    </row>
    <row r="56" spans="1:4" x14ac:dyDescent="0.2">
      <c r="A56" s="93"/>
      <c r="B56" s="93"/>
      <c r="C56" s="93"/>
      <c r="D56" s="68"/>
    </row>
    <row r="57" spans="1:4" x14ac:dyDescent="0.2">
      <c r="A57" s="73" t="s">
        <v>139</v>
      </c>
      <c r="B57" s="124" t="s">
        <v>99</v>
      </c>
      <c r="C57" s="75" t="str">
        <f>C49</f>
        <v>Vrijdag, 25-09</v>
      </c>
      <c r="D57" s="68"/>
    </row>
    <row r="58" spans="1:4" ht="12.75" customHeight="1" x14ac:dyDescent="0.2">
      <c r="A58" s="76" t="s">
        <v>71</v>
      </c>
      <c r="B58" s="77" t="s">
        <v>228</v>
      </c>
      <c r="C58" s="104" t="s">
        <v>21</v>
      </c>
      <c r="D58" s="94"/>
    </row>
    <row r="59" spans="1:4" x14ac:dyDescent="0.2">
      <c r="A59" s="80" t="s">
        <v>72</v>
      </c>
      <c r="B59" s="81" t="s">
        <v>229</v>
      </c>
      <c r="C59" s="104" t="s">
        <v>21</v>
      </c>
      <c r="D59" s="94"/>
    </row>
    <row r="60" spans="1:4" x14ac:dyDescent="0.2">
      <c r="A60" s="83" t="s">
        <v>73</v>
      </c>
      <c r="B60" s="84" t="s">
        <v>210</v>
      </c>
      <c r="C60" s="104" t="s">
        <v>21</v>
      </c>
      <c r="D60" s="94"/>
    </row>
    <row r="61" spans="1:4" x14ac:dyDescent="0.2">
      <c r="A61" s="85" t="s">
        <v>74</v>
      </c>
      <c r="B61" s="86" t="s">
        <v>114</v>
      </c>
      <c r="C61" s="104" t="s">
        <v>11</v>
      </c>
      <c r="D61" s="94"/>
    </row>
    <row r="62" spans="1:4" ht="12.75" customHeight="1" x14ac:dyDescent="0.2">
      <c r="A62" s="79" t="s">
        <v>75</v>
      </c>
      <c r="B62" s="88" t="s">
        <v>230</v>
      </c>
      <c r="C62" s="104" t="s">
        <v>11</v>
      </c>
      <c r="D62" s="68"/>
    </row>
    <row r="63" spans="1:4" ht="12.75" customHeight="1" x14ac:dyDescent="0.2">
      <c r="A63" s="87" t="s">
        <v>78</v>
      </c>
      <c r="B63" s="91" t="s">
        <v>202</v>
      </c>
      <c r="C63" s="104" t="s">
        <v>11</v>
      </c>
      <c r="D63" s="68"/>
    </row>
    <row r="64" spans="1:4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</sheetData>
  <sheetProtection password="CBAB" sheet="1" objects="1" scenarios="1" selectLockedCells="1" selectUnlockedCells="1"/>
  <sortState ref="B18:B24">
    <sortCondition ref="B18:B24"/>
  </sortState>
  <mergeCells count="10">
    <mergeCell ref="A8:C8"/>
    <mergeCell ref="A16:C16"/>
    <mergeCell ref="F18:J18"/>
    <mergeCell ref="F2:G2"/>
    <mergeCell ref="G32:J32"/>
    <mergeCell ref="E37:J37"/>
    <mergeCell ref="E1:J1"/>
    <mergeCell ref="E35:J35"/>
    <mergeCell ref="E34:J34"/>
    <mergeCell ref="F20:J20"/>
  </mergeCells>
  <phoneticPr fontId="0" type="noConversion"/>
  <printOptions horizontalCentered="1" verticalCentered="1"/>
  <pageMargins left="0.59055118110236227" right="0.39370078740157483" top="0.59055118110236227" bottom="0.39370078740157483" header="0.31496062992125984" footer="0.51181102362204722"/>
  <pageSetup paperSize="9" scale="81" orientation="portrait" horizontalDpi="4294967293" verticalDpi="300" r:id="rId1"/>
  <headerFooter alignWithMargins="0">
    <oddHeader>&amp;L&amp;"Arial,Vet"&amp;12NZVB&amp;C&amp;"Arial,Vet"&amp;12&amp;A&amp;R&amp;"Arial,Vet"&amp;12Seizoen 2015-2016</oddHeader>
    <oddFooter>&amp;RAfgedrukt op &amp;D, 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B47"/>
  <sheetViews>
    <sheetView showGridLines="0" showRowColHeaders="0" workbookViewId="0">
      <selection activeCell="B1" sqref="B1"/>
    </sheetView>
  </sheetViews>
  <sheetFormatPr defaultColWidth="0" defaultRowHeight="0" customHeight="1" zeroHeight="1" x14ac:dyDescent="0.2"/>
  <cols>
    <col min="1" max="1" width="95.140625" customWidth="1"/>
    <col min="2" max="2" width="8.85546875" customWidth="1"/>
  </cols>
  <sheetData>
    <row r="1" spans="1:2" ht="23.25" x14ac:dyDescent="0.35">
      <c r="A1" s="102" t="s">
        <v>181</v>
      </c>
    </row>
    <row r="2" spans="1:2" ht="12.75" x14ac:dyDescent="0.2"/>
    <row r="3" spans="1:2" ht="25.5" x14ac:dyDescent="0.2">
      <c r="A3" s="98" t="s">
        <v>182</v>
      </c>
    </row>
    <row r="4" spans="1:2" ht="12.75" x14ac:dyDescent="0.2"/>
    <row r="5" spans="1:2" ht="38.25" x14ac:dyDescent="0.2">
      <c r="A5" s="117" t="s">
        <v>205</v>
      </c>
      <c r="B5" s="53"/>
    </row>
    <row r="6" spans="1:2" ht="12.75" x14ac:dyDescent="0.2">
      <c r="A6" s="101" t="s">
        <v>194</v>
      </c>
      <c r="B6" s="101"/>
    </row>
    <row r="7" spans="1:2" ht="12.75" x14ac:dyDescent="0.2">
      <c r="A7" s="99"/>
      <c r="B7" s="99"/>
    </row>
    <row r="8" spans="1:2" ht="12.75" x14ac:dyDescent="0.2">
      <c r="A8" s="116" t="s">
        <v>195</v>
      </c>
      <c r="B8" s="99"/>
    </row>
    <row r="9" spans="1:2" ht="12.75" x14ac:dyDescent="0.2">
      <c r="A9" s="117" t="s">
        <v>206</v>
      </c>
      <c r="B9" s="53"/>
    </row>
    <row r="10" spans="1:2" ht="25.5" x14ac:dyDescent="0.2">
      <c r="A10" s="97" t="s">
        <v>180</v>
      </c>
      <c r="B10" s="53"/>
    </row>
    <row r="11" spans="1:2" ht="12.75" x14ac:dyDescent="0.2">
      <c r="A11" s="99"/>
      <c r="B11" s="99"/>
    </row>
    <row r="12" spans="1:2" ht="12.75" x14ac:dyDescent="0.2">
      <c r="A12" s="100" t="s">
        <v>207</v>
      </c>
      <c r="B12" s="100"/>
    </row>
    <row r="13" spans="1:2" ht="12.75" x14ac:dyDescent="0.2">
      <c r="A13" s="99" t="s">
        <v>112</v>
      </c>
      <c r="B13" s="99"/>
    </row>
    <row r="14" spans="1:2" ht="12.75" x14ac:dyDescent="0.2">
      <c r="A14" s="99" t="s">
        <v>113</v>
      </c>
      <c r="B14" s="99"/>
    </row>
    <row r="15" spans="1:2" ht="12.75" x14ac:dyDescent="0.2">
      <c r="A15" s="99" t="s">
        <v>106</v>
      </c>
      <c r="B15" s="99"/>
    </row>
    <row r="16" spans="1:2" ht="12.75" x14ac:dyDescent="0.2">
      <c r="A16" s="101" t="s">
        <v>97</v>
      </c>
      <c r="B16" s="101"/>
    </row>
    <row r="17" spans="1:2" ht="12.75" x14ac:dyDescent="0.2">
      <c r="A17" s="99"/>
      <c r="B17" s="99"/>
    </row>
    <row r="18" spans="1:2" ht="12.75" x14ac:dyDescent="0.2">
      <c r="A18" s="99" t="s">
        <v>89</v>
      </c>
      <c r="B18" s="99"/>
    </row>
    <row r="19" spans="1:2" ht="12.75" x14ac:dyDescent="0.2">
      <c r="A19" s="116" t="s">
        <v>196</v>
      </c>
      <c r="B19" s="99"/>
    </row>
    <row r="20" spans="1:2" ht="12.75" x14ac:dyDescent="0.2">
      <c r="A20" s="99"/>
      <c r="B20" s="99"/>
    </row>
    <row r="21" spans="1:2" ht="12.75" x14ac:dyDescent="0.2">
      <c r="A21" s="117" t="s">
        <v>197</v>
      </c>
      <c r="B21" s="53"/>
    </row>
    <row r="22" spans="1:2" ht="12.75" x14ac:dyDescent="0.2">
      <c r="A22" s="116" t="s">
        <v>185</v>
      </c>
      <c r="B22" s="53"/>
    </row>
    <row r="23" spans="1:2" ht="12.75" x14ac:dyDescent="0.2">
      <c r="A23" s="101" t="s">
        <v>141</v>
      </c>
      <c r="B23" s="99"/>
    </row>
    <row r="24" spans="1:2" ht="12.75" x14ac:dyDescent="0.2">
      <c r="A24" s="101"/>
      <c r="B24" s="99"/>
    </row>
    <row r="25" spans="1:2" ht="12.75" x14ac:dyDescent="0.2">
      <c r="A25" s="118" t="s">
        <v>186</v>
      </c>
      <c r="B25" s="99"/>
    </row>
    <row r="26" spans="1:2" ht="12.75" x14ac:dyDescent="0.2">
      <c r="A26" s="99"/>
      <c r="B26" s="99"/>
    </row>
    <row r="27" spans="1:2" ht="45" x14ac:dyDescent="0.2">
      <c r="A27" s="103" t="s">
        <v>208</v>
      </c>
      <c r="B27" s="52"/>
    </row>
    <row r="28" spans="1:2" ht="14.25" x14ac:dyDescent="0.2">
      <c r="A28" s="52"/>
      <c r="B28" s="52"/>
    </row>
    <row r="29" spans="1:2" ht="12.75" x14ac:dyDescent="0.2">
      <c r="A29" s="99" t="s">
        <v>107</v>
      </c>
      <c r="B29" s="99"/>
    </row>
    <row r="30" spans="1:2" ht="12.75" x14ac:dyDescent="0.2">
      <c r="A30" s="99"/>
      <c r="B30" s="99"/>
    </row>
    <row r="31" spans="1:2" ht="12.75" x14ac:dyDescent="0.2">
      <c r="A31" s="99" t="s">
        <v>108</v>
      </c>
      <c r="B31" s="99"/>
    </row>
    <row r="32" spans="1:2" ht="12.75" x14ac:dyDescent="0.2">
      <c r="A32" s="144"/>
      <c r="B32" s="144"/>
    </row>
    <row r="33" ht="12.75" hidden="1" x14ac:dyDescent="0.2"/>
    <row r="34" ht="12.75" hidden="1" x14ac:dyDescent="0.2"/>
    <row r="35" ht="12.75" hidden="1" x14ac:dyDescent="0.2"/>
    <row r="36" ht="12.75" hidden="1" x14ac:dyDescent="0.2"/>
    <row r="37" ht="12.75" hidden="1" x14ac:dyDescent="0.2"/>
    <row r="38" ht="12.75" hidden="1" x14ac:dyDescent="0.2"/>
    <row r="39" ht="12.75" hidden="1" x14ac:dyDescent="0.2"/>
    <row r="40" ht="12.75" hidden="1" x14ac:dyDescent="0.2"/>
    <row r="41" ht="12.75" hidden="1" x14ac:dyDescent="0.2"/>
    <row r="42" ht="12.75" hidden="1" x14ac:dyDescent="0.2"/>
    <row r="43" ht="12.75" hidden="1" x14ac:dyDescent="0.2"/>
    <row r="44" ht="12.75" hidden="1" x14ac:dyDescent="0.2"/>
    <row r="45" ht="12.75" hidden="1" x14ac:dyDescent="0.2"/>
    <row r="46" ht="12.75" hidden="1" x14ac:dyDescent="0.2"/>
    <row r="47" ht="12.75" hidden="1" x14ac:dyDescent="0.2"/>
  </sheetData>
  <sheetProtection password="CBAB" sheet="1" objects="1" scenarios="1" selectLockedCells="1" selectUnlockedCells="1"/>
  <mergeCells count="1">
    <mergeCell ref="A32:B32"/>
  </mergeCells>
  <printOptions horizontalCentered="1"/>
  <pageMargins left="0.98425196850393704" right="0.78740157480314965" top="0.78740157480314965" bottom="0.78740157480314965" header="0.31496062992125984" footer="0.51181102362204722"/>
  <pageSetup paperSize="9" scale="81" orientation="portrait" horizontalDpi="300" verticalDpi="300" r:id="rId1"/>
  <headerFooter alignWithMargins="0">
    <oddHeader>&amp;L&amp;"Arial,Vet"&amp;12NZVB&amp;C&amp;"Arial,Vet"&amp;12&amp;A&amp;R&amp;"Arial,Vet"&amp;12Seizoen 2015-2016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95"/>
  <sheetViews>
    <sheetView showGridLines="0" showRowColHeaders="0" workbookViewId="0">
      <selection activeCell="N1" sqref="N1"/>
    </sheetView>
  </sheetViews>
  <sheetFormatPr defaultColWidth="0" defaultRowHeight="12.75" zeroHeight="1" x14ac:dyDescent="0.2"/>
  <cols>
    <col min="1" max="1" width="43.5703125" customWidth="1"/>
    <col min="2" max="2" width="4.7109375" customWidth="1"/>
    <col min="3" max="8" width="5.7109375" customWidth="1"/>
    <col min="9" max="9" width="6.7109375" customWidth="1"/>
    <col min="10" max="13" width="8.7109375" customWidth="1"/>
    <col min="14" max="14" width="6.5703125" customWidth="1"/>
    <col min="15" max="15" width="7.140625" customWidth="1"/>
    <col min="16" max="16384" width="9.140625" hidden="1"/>
  </cols>
  <sheetData>
    <row r="1" spans="1:13" ht="27" customHeight="1" thickTop="1" x14ac:dyDescent="0.2">
      <c r="A1" s="145" t="str">
        <f>CONCATENATE('Speelschema Bekerronde 1'!A1,", ",'Speelschema Bekerronde 1'!B1,", ",'Speelschema Bekerronde 1'!C1)</f>
        <v>Poule 1, Indoor-Sportcentrum zaal 1, Maandag 21-09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spans="1:13" ht="13.5" thickBot="1" x14ac:dyDescent="0.25">
      <c r="A2" s="148" t="s">
        <v>90</v>
      </c>
      <c r="B2" s="149"/>
      <c r="C2" s="21" t="s">
        <v>71</v>
      </c>
      <c r="D2" s="20" t="s">
        <v>72</v>
      </c>
      <c r="E2" s="19" t="s">
        <v>73</v>
      </c>
      <c r="F2" s="27" t="s">
        <v>74</v>
      </c>
      <c r="G2" s="13" t="s">
        <v>75</v>
      </c>
      <c r="H2" s="25" t="s">
        <v>78</v>
      </c>
      <c r="I2" s="13" t="s">
        <v>91</v>
      </c>
      <c r="J2" s="13" t="s">
        <v>92</v>
      </c>
      <c r="K2" s="13" t="s">
        <v>93</v>
      </c>
      <c r="L2" s="13" t="s">
        <v>94</v>
      </c>
      <c r="M2" s="14" t="s">
        <v>95</v>
      </c>
    </row>
    <row r="3" spans="1:13" x14ac:dyDescent="0.2">
      <c r="A3" s="18" t="str">
        <f>'Speelschema Bekerronde 1'!B2</f>
        <v>FIRTINA '08 / KARMA LOUNGE</v>
      </c>
      <c r="B3" s="7" t="s">
        <v>71</v>
      </c>
      <c r="C3" s="41"/>
      <c r="D3" s="105" t="s">
        <v>242</v>
      </c>
      <c r="E3" s="105" t="s">
        <v>243</v>
      </c>
      <c r="F3" s="105" t="s">
        <v>244</v>
      </c>
      <c r="G3" s="105" t="s">
        <v>245</v>
      </c>
      <c r="H3" s="105" t="s">
        <v>246</v>
      </c>
      <c r="I3" s="44">
        <v>9</v>
      </c>
      <c r="J3" s="44">
        <v>10</v>
      </c>
      <c r="K3" s="44">
        <v>6</v>
      </c>
      <c r="L3" s="51">
        <f t="shared" ref="L3:L8" si="0">IF(I3="","",J3-K3)</f>
        <v>4</v>
      </c>
      <c r="M3" s="12">
        <v>3</v>
      </c>
    </row>
    <row r="4" spans="1:13" x14ac:dyDescent="0.2">
      <c r="A4" s="17" t="str">
        <f>'Speelschema Bekerronde 1'!B3</f>
        <v>GOLD STARS</v>
      </c>
      <c r="B4" s="8" t="s">
        <v>72</v>
      </c>
      <c r="C4" s="106" t="s">
        <v>247</v>
      </c>
      <c r="D4" s="42"/>
      <c r="E4" s="106" t="s">
        <v>248</v>
      </c>
      <c r="F4" s="106" t="s">
        <v>249</v>
      </c>
      <c r="G4" s="106" t="s">
        <v>250</v>
      </c>
      <c r="H4" s="106" t="s">
        <v>251</v>
      </c>
      <c r="I4" s="44">
        <v>10</v>
      </c>
      <c r="J4" s="44">
        <v>13</v>
      </c>
      <c r="K4" s="44">
        <v>8</v>
      </c>
      <c r="L4" s="51">
        <f t="shared" si="0"/>
        <v>5</v>
      </c>
      <c r="M4" s="10">
        <v>2</v>
      </c>
    </row>
    <row r="5" spans="1:13" x14ac:dyDescent="0.2">
      <c r="A5" s="15" t="str">
        <f>'Speelschema Bekerronde 1'!B4</f>
        <v>Manhattan/Groenen</v>
      </c>
      <c r="B5" s="9" t="s">
        <v>73</v>
      </c>
      <c r="C5" s="106" t="s">
        <v>252</v>
      </c>
      <c r="D5" s="106" t="s">
        <v>253</v>
      </c>
      <c r="E5" s="42"/>
      <c r="F5" s="106" t="s">
        <v>253</v>
      </c>
      <c r="G5" s="106" t="s">
        <v>254</v>
      </c>
      <c r="H5" s="106" t="s">
        <v>253</v>
      </c>
      <c r="I5" s="44">
        <v>3</v>
      </c>
      <c r="J5" s="44">
        <v>4</v>
      </c>
      <c r="K5" s="44">
        <v>12</v>
      </c>
      <c r="L5" s="51">
        <f t="shared" si="0"/>
        <v>-8</v>
      </c>
      <c r="M5" s="10">
        <v>6</v>
      </c>
    </row>
    <row r="6" spans="1:13" x14ac:dyDescent="0.2">
      <c r="A6" s="28" t="str">
        <f>'Speelschema Bekerronde 1'!B5</f>
        <v>Pinar Gold Juwelier</v>
      </c>
      <c r="B6" s="22" t="s">
        <v>74</v>
      </c>
      <c r="C6" s="106" t="s">
        <v>255</v>
      </c>
      <c r="D6" s="106" t="s">
        <v>251</v>
      </c>
      <c r="E6" s="106" t="s">
        <v>248</v>
      </c>
      <c r="F6" s="42"/>
      <c r="G6" s="106" t="s">
        <v>256</v>
      </c>
      <c r="H6" s="106" t="s">
        <v>257</v>
      </c>
      <c r="I6" s="44">
        <v>3</v>
      </c>
      <c r="J6" s="44">
        <v>5</v>
      </c>
      <c r="K6" s="44">
        <v>15</v>
      </c>
      <c r="L6" s="51">
        <f t="shared" si="0"/>
        <v>-10</v>
      </c>
      <c r="M6" s="10">
        <v>5</v>
      </c>
    </row>
    <row r="7" spans="1:13" x14ac:dyDescent="0.2">
      <c r="A7" s="16" t="str">
        <f>'Speelschema Bekerronde 1'!B6</f>
        <v>Stinor Projectsupport</v>
      </c>
      <c r="B7" s="6" t="s">
        <v>75</v>
      </c>
      <c r="C7" s="106" t="s">
        <v>246</v>
      </c>
      <c r="D7" s="106" t="s">
        <v>250</v>
      </c>
      <c r="E7" s="106" t="s">
        <v>256</v>
      </c>
      <c r="F7" s="106" t="s">
        <v>254</v>
      </c>
      <c r="G7" s="42"/>
      <c r="H7" s="106" t="s">
        <v>254</v>
      </c>
      <c r="I7" s="44">
        <v>7</v>
      </c>
      <c r="J7" s="44">
        <v>3</v>
      </c>
      <c r="K7" s="44">
        <v>4</v>
      </c>
      <c r="L7" s="51">
        <f t="shared" si="0"/>
        <v>-1</v>
      </c>
      <c r="M7" s="10">
        <v>4</v>
      </c>
    </row>
    <row r="8" spans="1:13" ht="13.5" thickBot="1" x14ac:dyDescent="0.25">
      <c r="A8" s="24" t="str">
        <f>IF('Speelschema Bekerronde 1'!B7="","",'Speelschema Bekerronde 1'!B7)</f>
        <v>Zouthane BV</v>
      </c>
      <c r="B8" s="26" t="s">
        <v>78</v>
      </c>
      <c r="C8" s="107" t="s">
        <v>245</v>
      </c>
      <c r="D8" s="107" t="s">
        <v>249</v>
      </c>
      <c r="E8" s="107" t="s">
        <v>248</v>
      </c>
      <c r="F8" s="107" t="s">
        <v>258</v>
      </c>
      <c r="G8" s="107" t="s">
        <v>256</v>
      </c>
      <c r="H8" s="43"/>
      <c r="I8" s="44">
        <v>12</v>
      </c>
      <c r="J8" s="44">
        <v>14</v>
      </c>
      <c r="K8" s="44">
        <v>4</v>
      </c>
      <c r="L8" s="51">
        <f t="shared" si="0"/>
        <v>10</v>
      </c>
      <c r="M8" s="11">
        <v>1</v>
      </c>
    </row>
    <row r="9" spans="1:13" ht="27" customHeight="1" thickTop="1" x14ac:dyDescent="0.2">
      <c r="A9" s="145" t="str">
        <f>CONCATENATE('Speelschema Bekerronde 1'!A9,", ",'Speelschema Bekerronde 1'!B9,", ",'Speelschema Bekerronde 1'!C9)</f>
        <v>Poule 2, Indoor-Sportcentrum zaal 2, Maandag 21-09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7"/>
    </row>
    <row r="10" spans="1:13" ht="13.5" thickBot="1" x14ac:dyDescent="0.25">
      <c r="A10" s="148" t="s">
        <v>90</v>
      </c>
      <c r="B10" s="149"/>
      <c r="C10" s="21" t="s">
        <v>71</v>
      </c>
      <c r="D10" s="20" t="s">
        <v>72</v>
      </c>
      <c r="E10" s="19" t="s">
        <v>73</v>
      </c>
      <c r="F10" s="27" t="s">
        <v>74</v>
      </c>
      <c r="G10" s="13" t="s">
        <v>75</v>
      </c>
      <c r="H10" s="25" t="s">
        <v>78</v>
      </c>
      <c r="I10" s="13" t="s">
        <v>91</v>
      </c>
      <c r="J10" s="13" t="s">
        <v>92</v>
      </c>
      <c r="K10" s="13" t="s">
        <v>93</v>
      </c>
      <c r="L10" s="13" t="s">
        <v>94</v>
      </c>
      <c r="M10" s="14" t="s">
        <v>95</v>
      </c>
    </row>
    <row r="11" spans="1:13" x14ac:dyDescent="0.2">
      <c r="A11" s="18" t="str">
        <f>'Speelschema Bekerronde 1'!B10</f>
        <v>A. Bruins Finance</v>
      </c>
      <c r="B11" s="7" t="s">
        <v>71</v>
      </c>
      <c r="C11" s="41"/>
      <c r="D11" s="105"/>
      <c r="E11" s="105"/>
      <c r="F11" s="105"/>
      <c r="G11" s="105"/>
      <c r="H11" s="105"/>
      <c r="I11" s="44">
        <v>2</v>
      </c>
      <c r="J11" s="44"/>
      <c r="K11" s="44"/>
      <c r="L11" s="51">
        <f t="shared" ref="L11:L16" si="1">IF(I11="","",J11-K11)</f>
        <v>0</v>
      </c>
      <c r="M11" s="12">
        <v>6</v>
      </c>
    </row>
    <row r="12" spans="1:13" x14ac:dyDescent="0.2">
      <c r="A12" s="17" t="str">
        <f>'Speelschema Bekerronde 1'!B11</f>
        <v>BIOM BOYS</v>
      </c>
      <c r="B12" s="8" t="s">
        <v>72</v>
      </c>
      <c r="C12" s="106"/>
      <c r="D12" s="42"/>
      <c r="E12" s="106"/>
      <c r="F12" s="106"/>
      <c r="G12" s="106"/>
      <c r="H12" s="106"/>
      <c r="I12" s="44">
        <v>3</v>
      </c>
      <c r="J12" s="44"/>
      <c r="K12" s="44"/>
      <c r="L12" s="51">
        <f t="shared" si="1"/>
        <v>0</v>
      </c>
      <c r="M12" s="10">
        <v>5</v>
      </c>
    </row>
    <row r="13" spans="1:13" x14ac:dyDescent="0.2">
      <c r="A13" s="15" t="str">
        <f>'Speelschema Bekerronde 1'!B12</f>
        <v>Club Blush</v>
      </c>
      <c r="B13" s="9" t="s">
        <v>73</v>
      </c>
      <c r="C13" s="106"/>
      <c r="D13" s="106"/>
      <c r="E13" s="42"/>
      <c r="F13" s="106"/>
      <c r="G13" s="106"/>
      <c r="H13" s="106"/>
      <c r="I13" s="44">
        <v>7</v>
      </c>
      <c r="J13" s="44"/>
      <c r="K13" s="44"/>
      <c r="L13" s="51">
        <f t="shared" si="1"/>
        <v>0</v>
      </c>
      <c r="M13" s="10">
        <v>4</v>
      </c>
    </row>
    <row r="14" spans="1:13" x14ac:dyDescent="0.2">
      <c r="A14" s="28" t="str">
        <f>'Speelschema Bekerronde 1'!B13</f>
        <v>Holland Express Koeriers</v>
      </c>
      <c r="B14" s="22" t="s">
        <v>74</v>
      </c>
      <c r="C14" s="106"/>
      <c r="D14" s="106"/>
      <c r="E14" s="106"/>
      <c r="F14" s="42"/>
      <c r="G14" s="106"/>
      <c r="H14" s="106"/>
      <c r="I14" s="44">
        <v>10</v>
      </c>
      <c r="J14" s="44"/>
      <c r="K14" s="44"/>
      <c r="L14" s="51">
        <f t="shared" si="1"/>
        <v>0</v>
      </c>
      <c r="M14" s="10">
        <v>1</v>
      </c>
    </row>
    <row r="15" spans="1:13" x14ac:dyDescent="0.2">
      <c r="A15" s="16" t="str">
        <f>'Speelschema Bekerronde 1'!B14</f>
        <v>Untadilati</v>
      </c>
      <c r="B15" s="6" t="s">
        <v>75</v>
      </c>
      <c r="C15" s="106"/>
      <c r="D15" s="106"/>
      <c r="E15" s="106"/>
      <c r="F15" s="106"/>
      <c r="G15" s="42"/>
      <c r="H15" s="106"/>
      <c r="I15" s="44">
        <v>8</v>
      </c>
      <c r="J15" s="44"/>
      <c r="K15" s="44"/>
      <c r="L15" s="51">
        <f t="shared" si="1"/>
        <v>0</v>
      </c>
      <c r="M15" s="10">
        <v>2</v>
      </c>
    </row>
    <row r="16" spans="1:13" ht="13.5" thickBot="1" x14ac:dyDescent="0.25">
      <c r="A16" s="71" t="str">
        <f>IF('Speelschema Bekerronde 1'!B15="","",'Speelschema Bekerronde 1'!B15)</f>
        <v>WKOTV</v>
      </c>
      <c r="B16" s="70" t="s">
        <v>78</v>
      </c>
      <c r="C16" s="107"/>
      <c r="D16" s="107"/>
      <c r="E16" s="107"/>
      <c r="F16" s="107"/>
      <c r="G16" s="107"/>
      <c r="H16" s="43"/>
      <c r="I16" s="44">
        <v>7</v>
      </c>
      <c r="J16" s="44"/>
      <c r="K16" s="44"/>
      <c r="L16" s="51">
        <f t="shared" si="1"/>
        <v>0</v>
      </c>
      <c r="M16" s="11">
        <v>3</v>
      </c>
    </row>
    <row r="17" spans="1:13" ht="27" customHeight="1" thickTop="1" x14ac:dyDescent="0.2">
      <c r="A17" s="145" t="str">
        <f>CONCATENATE('Speelschema Bekerronde 1'!A17,", ",'Speelschema Bekerronde 1'!B17,", ",'Speelschema Bekerronde 1'!C17)</f>
        <v>Poule 3, Indoor-Sportcentrum zaal 3, Maandag 21-09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7"/>
    </row>
    <row r="18" spans="1:13" ht="13.5" thickBot="1" x14ac:dyDescent="0.25">
      <c r="A18" s="148" t="s">
        <v>90</v>
      </c>
      <c r="B18" s="149"/>
      <c r="C18" s="21" t="s">
        <v>71</v>
      </c>
      <c r="D18" s="20" t="s">
        <v>72</v>
      </c>
      <c r="E18" s="19" t="s">
        <v>73</v>
      </c>
      <c r="F18" s="27" t="s">
        <v>74</v>
      </c>
      <c r="G18" s="56" t="s">
        <v>75</v>
      </c>
      <c r="H18" s="25" t="s">
        <v>78</v>
      </c>
      <c r="I18" s="56" t="s">
        <v>91</v>
      </c>
      <c r="J18" s="56" t="s">
        <v>92</v>
      </c>
      <c r="K18" s="56" t="s">
        <v>93</v>
      </c>
      <c r="L18" s="56" t="s">
        <v>94</v>
      </c>
      <c r="M18" s="14" t="s">
        <v>95</v>
      </c>
    </row>
    <row r="19" spans="1:13" x14ac:dyDescent="0.2">
      <c r="A19" s="18" t="str">
        <f>'Speelschema Bekerronde 1'!B18</f>
        <v>W &amp; O Infra Techniek</v>
      </c>
      <c r="B19" s="7" t="s">
        <v>71</v>
      </c>
      <c r="C19" s="41"/>
      <c r="D19" s="105" t="s">
        <v>245</v>
      </c>
      <c r="E19" s="105" t="s">
        <v>243</v>
      </c>
      <c r="F19" s="105" t="s">
        <v>256</v>
      </c>
      <c r="G19" s="105" t="s">
        <v>245</v>
      </c>
      <c r="H19" s="105" t="s">
        <v>259</v>
      </c>
      <c r="I19" s="44">
        <v>10</v>
      </c>
      <c r="J19" s="44">
        <v>9</v>
      </c>
      <c r="K19" s="44">
        <v>3</v>
      </c>
      <c r="L19" s="51">
        <f t="shared" ref="L19:L24" si="2">IF(I19="","",J19-K19)</f>
        <v>6</v>
      </c>
      <c r="M19" s="12">
        <v>2</v>
      </c>
    </row>
    <row r="20" spans="1:13" x14ac:dyDescent="0.2">
      <c r="A20" s="17" t="str">
        <f>'Speelschema Bekerronde 1'!B19</f>
        <v>Café Salute</v>
      </c>
      <c r="B20" s="8" t="s">
        <v>72</v>
      </c>
      <c r="C20" s="106" t="s">
        <v>246</v>
      </c>
      <c r="D20" s="42"/>
      <c r="E20" s="106" t="s">
        <v>259</v>
      </c>
      <c r="F20" s="106" t="s">
        <v>245</v>
      </c>
      <c r="G20" s="106" t="s">
        <v>260</v>
      </c>
      <c r="H20" s="106" t="s">
        <v>259</v>
      </c>
      <c r="I20" s="44">
        <v>8</v>
      </c>
      <c r="J20" s="44">
        <v>11</v>
      </c>
      <c r="K20" s="44">
        <v>8</v>
      </c>
      <c r="L20" s="51">
        <f t="shared" si="2"/>
        <v>3</v>
      </c>
      <c r="M20" s="10">
        <v>3</v>
      </c>
    </row>
    <row r="21" spans="1:13" x14ac:dyDescent="0.2">
      <c r="A21" s="15" t="str">
        <f>'Speelschema Bekerronde 1'!B20</f>
        <v>Camaradas</v>
      </c>
      <c r="B21" s="9" t="s">
        <v>73</v>
      </c>
      <c r="C21" s="106" t="s">
        <v>252</v>
      </c>
      <c r="D21" s="106" t="s">
        <v>259</v>
      </c>
      <c r="E21" s="42"/>
      <c r="F21" s="106" t="s">
        <v>254</v>
      </c>
      <c r="G21" s="106" t="s">
        <v>244</v>
      </c>
      <c r="H21" s="106" t="s">
        <v>246</v>
      </c>
      <c r="I21" s="44">
        <v>7</v>
      </c>
      <c r="J21" s="44">
        <v>7</v>
      </c>
      <c r="K21" s="44">
        <v>7</v>
      </c>
      <c r="L21" s="51">
        <f t="shared" si="2"/>
        <v>0</v>
      </c>
      <c r="M21" s="10">
        <v>4</v>
      </c>
    </row>
    <row r="22" spans="1:13" x14ac:dyDescent="0.2">
      <c r="A22" s="28" t="str">
        <f>'Speelschema Bekerronde 1'!B21</f>
        <v>FC Balzak</v>
      </c>
      <c r="B22" s="22" t="s">
        <v>74</v>
      </c>
      <c r="C22" s="106" t="s">
        <v>254</v>
      </c>
      <c r="D22" s="106" t="s">
        <v>246</v>
      </c>
      <c r="E22" s="106" t="s">
        <v>256</v>
      </c>
      <c r="F22" s="42"/>
      <c r="G22" s="106" t="s">
        <v>251</v>
      </c>
      <c r="H22" s="106" t="s">
        <v>261</v>
      </c>
      <c r="I22" s="44">
        <v>3</v>
      </c>
      <c r="J22" s="44">
        <v>4</v>
      </c>
      <c r="K22" s="44">
        <v>8</v>
      </c>
      <c r="L22" s="51">
        <f t="shared" si="2"/>
        <v>-4</v>
      </c>
      <c r="M22" s="10">
        <v>6</v>
      </c>
    </row>
    <row r="23" spans="1:13" x14ac:dyDescent="0.2">
      <c r="A23" s="16" t="str">
        <f>'Speelschema Bekerronde 1'!B22</f>
        <v>Mo United</v>
      </c>
      <c r="B23" s="6" t="s">
        <v>75</v>
      </c>
      <c r="C23" s="106" t="s">
        <v>246</v>
      </c>
      <c r="D23" s="106" t="s">
        <v>262</v>
      </c>
      <c r="E23" s="106" t="s">
        <v>255</v>
      </c>
      <c r="F23" s="106" t="s">
        <v>249</v>
      </c>
      <c r="G23" s="42"/>
      <c r="H23" s="106" t="s">
        <v>261</v>
      </c>
      <c r="I23" s="44">
        <v>3</v>
      </c>
      <c r="J23" s="44">
        <v>6</v>
      </c>
      <c r="K23" s="44">
        <v>15</v>
      </c>
      <c r="L23" s="51">
        <f t="shared" si="2"/>
        <v>-9</v>
      </c>
      <c r="M23" s="10">
        <v>5</v>
      </c>
    </row>
    <row r="24" spans="1:13" ht="13.5" thickBot="1" x14ac:dyDescent="0.25">
      <c r="A24" s="72" t="str">
        <f>IF('Speelschema Bekerronde 1'!B23="","",'Speelschema Bekerronde 1'!B23)</f>
        <v>Twinlife</v>
      </c>
      <c r="B24" s="23" t="s">
        <v>78</v>
      </c>
      <c r="C24" s="107" t="s">
        <v>259</v>
      </c>
      <c r="D24" s="107" t="s">
        <v>259</v>
      </c>
      <c r="E24" s="107" t="s">
        <v>245</v>
      </c>
      <c r="F24" s="107" t="s">
        <v>263</v>
      </c>
      <c r="G24" s="107" t="s">
        <v>263</v>
      </c>
      <c r="H24" s="43"/>
      <c r="I24" s="44">
        <v>11</v>
      </c>
      <c r="J24" s="44">
        <v>10</v>
      </c>
      <c r="K24" s="44">
        <v>6</v>
      </c>
      <c r="L24" s="51">
        <f t="shared" si="2"/>
        <v>4</v>
      </c>
      <c r="M24" s="11">
        <v>1</v>
      </c>
    </row>
    <row r="25" spans="1:13" ht="27" customHeight="1" thickTop="1" x14ac:dyDescent="0.2">
      <c r="A25" s="145" t="str">
        <f>CONCATENATE('Speelschema Bekerronde 1'!A25,", ",'Speelschema Bekerronde 1'!B25,", ",'Speelschema Bekerronde 1'!C25)</f>
        <v>Poule 4, Tivoli, Eindhoven (start 19:30 uur!), Maandag 21-09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7"/>
    </row>
    <row r="26" spans="1:13" ht="13.5" thickBot="1" x14ac:dyDescent="0.25">
      <c r="A26" s="148" t="s">
        <v>90</v>
      </c>
      <c r="B26" s="149"/>
      <c r="C26" s="21" t="s">
        <v>71</v>
      </c>
      <c r="D26" s="20" t="s">
        <v>72</v>
      </c>
      <c r="E26" s="19" t="s">
        <v>73</v>
      </c>
      <c r="F26" s="27" t="s">
        <v>74</v>
      </c>
      <c r="G26" s="13" t="s">
        <v>75</v>
      </c>
      <c r="H26" s="25" t="s">
        <v>78</v>
      </c>
      <c r="I26" s="13" t="s">
        <v>91</v>
      </c>
      <c r="J26" s="13" t="s">
        <v>92</v>
      </c>
      <c r="K26" s="13" t="s">
        <v>93</v>
      </c>
      <c r="L26" s="13" t="s">
        <v>94</v>
      </c>
      <c r="M26" s="14" t="s">
        <v>95</v>
      </c>
    </row>
    <row r="27" spans="1:13" x14ac:dyDescent="0.2">
      <c r="A27" s="18" t="str">
        <f>'Speelschema Bekerronde 1'!B26</f>
        <v>Catenaccio</v>
      </c>
      <c r="B27" s="7" t="s">
        <v>71</v>
      </c>
      <c r="C27" s="41"/>
      <c r="D27" s="105" t="s">
        <v>250</v>
      </c>
      <c r="E27" s="105" t="s">
        <v>246</v>
      </c>
      <c r="F27" s="105" t="s">
        <v>253</v>
      </c>
      <c r="G27" s="105" t="s">
        <v>256</v>
      </c>
      <c r="H27" s="105" t="s">
        <v>264</v>
      </c>
      <c r="I27" s="44">
        <v>2</v>
      </c>
      <c r="J27" s="44">
        <v>2</v>
      </c>
      <c r="K27" s="44">
        <v>7</v>
      </c>
      <c r="L27" s="51">
        <f t="shared" ref="L27:L32" si="3">IF(I27="","",J27-K27)</f>
        <v>-5</v>
      </c>
      <c r="M27" s="12">
        <v>6</v>
      </c>
    </row>
    <row r="28" spans="1:13" x14ac:dyDescent="0.2">
      <c r="A28" s="17" t="str">
        <f>'Speelschema Bekerronde 1'!B27</f>
        <v>Conny's Angels</v>
      </c>
      <c r="B28" s="8" t="s">
        <v>72</v>
      </c>
      <c r="C28" s="106" t="s">
        <v>250</v>
      </c>
      <c r="D28" s="42"/>
      <c r="E28" s="106" t="s">
        <v>261</v>
      </c>
      <c r="F28" s="106" t="s">
        <v>250</v>
      </c>
      <c r="G28" s="106" t="s">
        <v>256</v>
      </c>
      <c r="H28" s="106" t="s">
        <v>259</v>
      </c>
      <c r="I28" s="44">
        <v>3</v>
      </c>
      <c r="J28" s="44">
        <v>5</v>
      </c>
      <c r="K28" s="44">
        <v>7</v>
      </c>
      <c r="L28" s="51">
        <f t="shared" si="3"/>
        <v>-2</v>
      </c>
      <c r="M28" s="10">
        <v>5</v>
      </c>
    </row>
    <row r="29" spans="1:13" x14ac:dyDescent="0.2">
      <c r="A29" s="15" t="str">
        <f>'Speelschema Bekerronde 1'!B28</f>
        <v>Donders Modeschoenen F.C.</v>
      </c>
      <c r="B29" s="9" t="s">
        <v>73</v>
      </c>
      <c r="C29" s="106" t="s">
        <v>245</v>
      </c>
      <c r="D29" s="106" t="s">
        <v>263</v>
      </c>
      <c r="E29" s="42"/>
      <c r="F29" s="106" t="s">
        <v>248</v>
      </c>
      <c r="G29" s="106" t="s">
        <v>264</v>
      </c>
      <c r="H29" s="106" t="s">
        <v>246</v>
      </c>
      <c r="I29" s="44">
        <v>10</v>
      </c>
      <c r="J29" s="44">
        <v>7</v>
      </c>
      <c r="K29" s="44">
        <v>4</v>
      </c>
      <c r="L29" s="51">
        <f t="shared" si="3"/>
        <v>3</v>
      </c>
      <c r="M29" s="10">
        <v>2</v>
      </c>
    </row>
    <row r="30" spans="1:13" x14ac:dyDescent="0.2">
      <c r="A30" s="57" t="str">
        <f>'Speelschema Bekerronde 1'!B29</f>
        <v>Outsiders</v>
      </c>
      <c r="B30" s="22" t="s">
        <v>74</v>
      </c>
      <c r="C30" s="106" t="s">
        <v>248</v>
      </c>
      <c r="D30" s="106" t="s">
        <v>250</v>
      </c>
      <c r="E30" s="106" t="s">
        <v>253</v>
      </c>
      <c r="F30" s="42"/>
      <c r="G30" s="106" t="s">
        <v>256</v>
      </c>
      <c r="H30" s="106" t="s">
        <v>256</v>
      </c>
      <c r="I30" s="44">
        <v>4</v>
      </c>
      <c r="J30" s="44">
        <v>5</v>
      </c>
      <c r="K30" s="44">
        <v>7</v>
      </c>
      <c r="L30" s="51">
        <f t="shared" si="3"/>
        <v>-2</v>
      </c>
      <c r="M30" s="10">
        <v>4</v>
      </c>
    </row>
    <row r="31" spans="1:13" x14ac:dyDescent="0.2">
      <c r="A31" s="16" t="str">
        <f>'Speelschema Bekerronde 1'!B30</f>
        <v>Z.V.V. Glasbedrijf Van den Heuvel - Schippers</v>
      </c>
      <c r="B31" s="6" t="s">
        <v>75</v>
      </c>
      <c r="C31" s="106" t="s">
        <v>254</v>
      </c>
      <c r="D31" s="106" t="s">
        <v>254</v>
      </c>
      <c r="E31" s="106" t="s">
        <v>264</v>
      </c>
      <c r="F31" s="106" t="s">
        <v>254</v>
      </c>
      <c r="G31" s="42"/>
      <c r="H31" s="106" t="s">
        <v>256</v>
      </c>
      <c r="I31" s="44">
        <v>10</v>
      </c>
      <c r="J31" s="44">
        <v>3</v>
      </c>
      <c r="K31" s="44">
        <v>1</v>
      </c>
      <c r="L31" s="51">
        <f t="shared" si="3"/>
        <v>2</v>
      </c>
      <c r="M31" s="10">
        <v>3</v>
      </c>
    </row>
    <row r="32" spans="1:13" ht="13.5" thickBot="1" x14ac:dyDescent="0.25">
      <c r="A32" s="24" t="str">
        <f>IF('Speelschema Bekerronde 1'!B31="","",'Speelschema Bekerronde 1'!B31)</f>
        <v>Momci Eindhoven</v>
      </c>
      <c r="B32" s="26" t="s">
        <v>78</v>
      </c>
      <c r="C32" s="107" t="s">
        <v>264</v>
      </c>
      <c r="D32" s="107" t="s">
        <v>259</v>
      </c>
      <c r="E32" s="107" t="s">
        <v>245</v>
      </c>
      <c r="F32" s="107" t="s">
        <v>254</v>
      </c>
      <c r="G32" s="107" t="s">
        <v>254</v>
      </c>
      <c r="H32" s="43"/>
      <c r="I32" s="45">
        <v>11</v>
      </c>
      <c r="J32" s="45">
        <v>6</v>
      </c>
      <c r="K32" s="45">
        <v>2</v>
      </c>
      <c r="L32" s="50">
        <f t="shared" si="3"/>
        <v>4</v>
      </c>
      <c r="M32" s="11">
        <v>1</v>
      </c>
    </row>
    <row r="33" spans="1:13" ht="27" customHeight="1" thickTop="1" x14ac:dyDescent="0.2">
      <c r="A33" s="145" t="str">
        <f>CONCATENATE('Speelschema Bekerronde 1'!A33,", ",'Speelschema Bekerronde 1'!B33,", ",'Speelschema Bekerronde 1'!C33)</f>
        <v>Poule 5, Tivoli, Eindhoven, Dinsdag 22-09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7"/>
    </row>
    <row r="34" spans="1:13" ht="13.5" thickBot="1" x14ac:dyDescent="0.25">
      <c r="A34" s="148" t="s">
        <v>90</v>
      </c>
      <c r="B34" s="149"/>
      <c r="C34" s="21" t="s">
        <v>71</v>
      </c>
      <c r="D34" s="20" t="s">
        <v>72</v>
      </c>
      <c r="E34" s="19" t="s">
        <v>73</v>
      </c>
      <c r="F34" s="27" t="s">
        <v>74</v>
      </c>
      <c r="G34" s="13" t="s">
        <v>75</v>
      </c>
      <c r="H34" s="25" t="s">
        <v>78</v>
      </c>
      <c r="I34" s="13" t="s">
        <v>91</v>
      </c>
      <c r="J34" s="13" t="s">
        <v>92</v>
      </c>
      <c r="K34" s="13" t="s">
        <v>93</v>
      </c>
      <c r="L34" s="13" t="s">
        <v>94</v>
      </c>
      <c r="M34" s="14" t="s">
        <v>95</v>
      </c>
    </row>
    <row r="35" spans="1:13" x14ac:dyDescent="0.2">
      <c r="A35" s="18" t="str">
        <f>'Speelschema Bekerronde 1'!B34</f>
        <v>High Tech Campus</v>
      </c>
      <c r="B35" s="7" t="s">
        <v>71</v>
      </c>
      <c r="C35" s="41"/>
      <c r="D35" s="105" t="s">
        <v>245</v>
      </c>
      <c r="E35" s="105" t="s">
        <v>264</v>
      </c>
      <c r="F35" s="105" t="s">
        <v>264</v>
      </c>
      <c r="G35" s="105" t="s">
        <v>245</v>
      </c>
      <c r="H35" s="105" t="s">
        <v>254</v>
      </c>
      <c r="I35" s="44">
        <v>11</v>
      </c>
      <c r="J35" s="44">
        <v>5</v>
      </c>
      <c r="K35" s="44">
        <v>0</v>
      </c>
      <c r="L35" s="51">
        <f t="shared" ref="L35:L40" si="4">IF(I35="","",J35-K35)</f>
        <v>5</v>
      </c>
      <c r="M35" s="12">
        <v>1</v>
      </c>
    </row>
    <row r="36" spans="1:13" x14ac:dyDescent="0.2">
      <c r="A36" s="17" t="str">
        <f>'Speelschema Bekerronde 1'!B35</f>
        <v>Lichtpunt Elektrotechniek</v>
      </c>
      <c r="B36" s="8" t="s">
        <v>72</v>
      </c>
      <c r="C36" s="106" t="s">
        <v>246</v>
      </c>
      <c r="D36" s="42"/>
      <c r="E36" s="106" t="s">
        <v>246</v>
      </c>
      <c r="F36" s="106" t="s">
        <v>246</v>
      </c>
      <c r="G36" s="106" t="s">
        <v>265</v>
      </c>
      <c r="H36" s="106" t="s">
        <v>256</v>
      </c>
      <c r="I36" s="44">
        <v>3</v>
      </c>
      <c r="J36" s="44">
        <v>4</v>
      </c>
      <c r="K36" s="44">
        <v>9</v>
      </c>
      <c r="L36" s="51">
        <f t="shared" si="4"/>
        <v>-5</v>
      </c>
      <c r="M36" s="10">
        <v>5</v>
      </c>
    </row>
    <row r="37" spans="1:13" x14ac:dyDescent="0.2">
      <c r="A37" s="15" t="str">
        <f>'Speelschema Bekerronde 1'!B36</f>
        <v>TOB 2</v>
      </c>
      <c r="B37" s="9" t="s">
        <v>73</v>
      </c>
      <c r="C37" s="106" t="s">
        <v>264</v>
      </c>
      <c r="D37" s="106" t="s">
        <v>245</v>
      </c>
      <c r="E37" s="42"/>
      <c r="F37" s="106" t="s">
        <v>254</v>
      </c>
      <c r="G37" s="106" t="s">
        <v>259</v>
      </c>
      <c r="H37" s="106" t="s">
        <v>264</v>
      </c>
      <c r="I37" s="44">
        <v>9</v>
      </c>
      <c r="J37" s="44">
        <v>5</v>
      </c>
      <c r="K37" s="44">
        <v>2</v>
      </c>
      <c r="L37" s="51">
        <f t="shared" si="4"/>
        <v>3</v>
      </c>
      <c r="M37" s="10">
        <v>3</v>
      </c>
    </row>
    <row r="38" spans="1:13" x14ac:dyDescent="0.2">
      <c r="A38" s="57" t="str">
        <f>'Speelschema Bekerronde 1'!B37</f>
        <v>DAF Paccar</v>
      </c>
      <c r="B38" s="22" t="s">
        <v>74</v>
      </c>
      <c r="C38" s="106" t="s">
        <v>264</v>
      </c>
      <c r="D38" s="106" t="s">
        <v>245</v>
      </c>
      <c r="E38" s="106" t="s">
        <v>256</v>
      </c>
      <c r="F38" s="42"/>
      <c r="G38" s="106" t="s">
        <v>243</v>
      </c>
      <c r="H38" s="106" t="s">
        <v>263</v>
      </c>
      <c r="I38" s="44">
        <v>10</v>
      </c>
      <c r="J38" s="44">
        <v>7</v>
      </c>
      <c r="K38" s="44">
        <v>2</v>
      </c>
      <c r="L38" s="51">
        <f t="shared" si="4"/>
        <v>5</v>
      </c>
      <c r="M38" s="10">
        <v>2</v>
      </c>
    </row>
    <row r="39" spans="1:13" x14ac:dyDescent="0.2">
      <c r="A39" s="16" t="str">
        <f>'Speelschema Bekerronde 1'!B38</f>
        <v>EZV</v>
      </c>
      <c r="B39" s="6" t="s">
        <v>75</v>
      </c>
      <c r="C39" s="106" t="s">
        <v>246</v>
      </c>
      <c r="D39" s="106" t="s">
        <v>266</v>
      </c>
      <c r="E39" s="106" t="s">
        <v>259</v>
      </c>
      <c r="F39" s="106" t="s">
        <v>252</v>
      </c>
      <c r="G39" s="42"/>
      <c r="H39" s="106" t="s">
        <v>264</v>
      </c>
      <c r="I39" s="44">
        <v>2</v>
      </c>
      <c r="J39" s="44">
        <v>4</v>
      </c>
      <c r="K39" s="44">
        <v>11</v>
      </c>
      <c r="L39" s="51">
        <f t="shared" si="4"/>
        <v>-7</v>
      </c>
      <c r="M39" s="10">
        <v>6</v>
      </c>
    </row>
    <row r="40" spans="1:13" ht="13.5" thickBot="1" x14ac:dyDescent="0.25">
      <c r="A40" s="24" t="str">
        <f>IF('Speelschema Bekerronde 1'!B39="","",'Speelschema Bekerronde 1'!B39)</f>
        <v>KDV Billies</v>
      </c>
      <c r="B40" s="26" t="s">
        <v>78</v>
      </c>
      <c r="C40" s="107" t="s">
        <v>256</v>
      </c>
      <c r="D40" s="107" t="s">
        <v>254</v>
      </c>
      <c r="E40" s="107" t="s">
        <v>264</v>
      </c>
      <c r="F40" s="107" t="s">
        <v>261</v>
      </c>
      <c r="G40" s="107" t="s">
        <v>264</v>
      </c>
      <c r="H40" s="43"/>
      <c r="I40" s="45">
        <v>5</v>
      </c>
      <c r="J40" s="45">
        <v>2</v>
      </c>
      <c r="K40" s="45">
        <v>3</v>
      </c>
      <c r="L40" s="50">
        <f t="shared" si="4"/>
        <v>-1</v>
      </c>
      <c r="M40" s="11">
        <v>4</v>
      </c>
    </row>
    <row r="41" spans="1:13" ht="27" customHeight="1" thickTop="1" x14ac:dyDescent="0.2">
      <c r="A41" s="145" t="str">
        <f>CONCATENATE('Speelschema Bekerronde 1'!A41,", ",'Speelschema Bekerronde 1'!B41,", ",'Speelschema Bekerronde 1'!C41)</f>
        <v>Poule 6, Heiberg, Veldhoven, Donderdag 24-09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7"/>
    </row>
    <row r="42" spans="1:13" ht="13.5" thickBot="1" x14ac:dyDescent="0.25">
      <c r="A42" s="148" t="s">
        <v>90</v>
      </c>
      <c r="B42" s="149"/>
      <c r="C42" s="21" t="s">
        <v>71</v>
      </c>
      <c r="D42" s="20" t="s">
        <v>72</v>
      </c>
      <c r="E42" s="19" t="s">
        <v>73</v>
      </c>
      <c r="F42" s="27" t="s">
        <v>74</v>
      </c>
      <c r="G42" s="13" t="s">
        <v>75</v>
      </c>
      <c r="H42" s="25" t="s">
        <v>78</v>
      </c>
      <c r="I42" s="13" t="s">
        <v>91</v>
      </c>
      <c r="J42" s="13" t="s">
        <v>92</v>
      </c>
      <c r="K42" s="13" t="s">
        <v>93</v>
      </c>
      <c r="L42" s="13" t="s">
        <v>94</v>
      </c>
      <c r="M42" s="14" t="s">
        <v>95</v>
      </c>
    </row>
    <row r="43" spans="1:13" x14ac:dyDescent="0.2">
      <c r="A43" s="18" t="str">
        <f>'Speelschema Bekerronde 1'!B42</f>
        <v>Hof van Holland</v>
      </c>
      <c r="B43" s="7" t="s">
        <v>71</v>
      </c>
      <c r="C43" s="41"/>
      <c r="D43" s="105" t="s">
        <v>256</v>
      </c>
      <c r="E43" s="105" t="s">
        <v>267</v>
      </c>
      <c r="F43" s="105" t="s">
        <v>254</v>
      </c>
      <c r="G43" s="105" t="s">
        <v>243</v>
      </c>
      <c r="H43" s="105" t="s">
        <v>247</v>
      </c>
      <c r="I43" s="44">
        <v>12</v>
      </c>
      <c r="J43" s="44">
        <v>13</v>
      </c>
      <c r="K43" s="44">
        <v>2</v>
      </c>
      <c r="L43" s="51">
        <f t="shared" ref="L43:L48" si="5">IF(I43="","",J43-K43)</f>
        <v>11</v>
      </c>
      <c r="M43" s="12">
        <v>1</v>
      </c>
    </row>
    <row r="44" spans="1:13" x14ac:dyDescent="0.2">
      <c r="A44" s="17" t="str">
        <f>'Speelschema Bekerronde 1'!B43</f>
        <v>Carpe Diem</v>
      </c>
      <c r="B44" s="8" t="s">
        <v>72</v>
      </c>
      <c r="C44" s="106" t="s">
        <v>254</v>
      </c>
      <c r="D44" s="42"/>
      <c r="E44" s="106" t="s">
        <v>255</v>
      </c>
      <c r="F44" s="106" t="s">
        <v>261</v>
      </c>
      <c r="G44" s="106" t="s">
        <v>243</v>
      </c>
      <c r="H44" s="106" t="s">
        <v>250</v>
      </c>
      <c r="I44" s="44">
        <v>7</v>
      </c>
      <c r="J44" s="44">
        <v>6</v>
      </c>
      <c r="K44" s="44">
        <v>7</v>
      </c>
      <c r="L44" s="51">
        <f t="shared" si="5"/>
        <v>-1</v>
      </c>
      <c r="M44" s="10">
        <v>4</v>
      </c>
    </row>
    <row r="45" spans="1:13" x14ac:dyDescent="0.2">
      <c r="A45" s="15" t="str">
        <f>'Speelschema Bekerronde 1'!B44</f>
        <v>D'n Tegenstander</v>
      </c>
      <c r="B45" s="9" t="s">
        <v>73</v>
      </c>
      <c r="C45" s="106" t="s">
        <v>268</v>
      </c>
      <c r="D45" s="106" t="s">
        <v>244</v>
      </c>
      <c r="E45" s="42"/>
      <c r="F45" s="106" t="s">
        <v>243</v>
      </c>
      <c r="G45" s="106" t="s">
        <v>243</v>
      </c>
      <c r="H45" s="106" t="s">
        <v>244</v>
      </c>
      <c r="I45" s="44">
        <v>12</v>
      </c>
      <c r="J45" s="44">
        <v>14</v>
      </c>
      <c r="K45" s="44">
        <v>5</v>
      </c>
      <c r="L45" s="51">
        <f t="shared" si="5"/>
        <v>9</v>
      </c>
      <c r="M45" s="10">
        <v>2</v>
      </c>
    </row>
    <row r="46" spans="1:13" x14ac:dyDescent="0.2">
      <c r="A46" s="57" t="str">
        <f>'Speelschema Bekerronde 1'!B45</f>
        <v>SC Chivas</v>
      </c>
      <c r="B46" s="22" t="s">
        <v>74</v>
      </c>
      <c r="C46" s="106" t="s">
        <v>256</v>
      </c>
      <c r="D46" s="106" t="s">
        <v>263</v>
      </c>
      <c r="E46" s="106" t="s">
        <v>252</v>
      </c>
      <c r="F46" s="42"/>
      <c r="G46" s="106" t="s">
        <v>243</v>
      </c>
      <c r="H46" s="106" t="s">
        <v>250</v>
      </c>
      <c r="I46" s="44">
        <v>7</v>
      </c>
      <c r="J46" s="44">
        <v>6</v>
      </c>
      <c r="K46" s="44">
        <v>6</v>
      </c>
      <c r="L46" s="51">
        <f t="shared" si="5"/>
        <v>0</v>
      </c>
      <c r="M46" s="10">
        <v>3</v>
      </c>
    </row>
    <row r="47" spans="1:13" x14ac:dyDescent="0.2">
      <c r="A47" s="16" t="str">
        <f>'Speelschema Bekerronde 1'!B46</f>
        <v>Dynamo Jeugdwerk Tongelre 2</v>
      </c>
      <c r="B47" s="6" t="s">
        <v>75</v>
      </c>
      <c r="C47" s="106" t="s">
        <v>252</v>
      </c>
      <c r="D47" s="106" t="s">
        <v>252</v>
      </c>
      <c r="E47" s="106" t="s">
        <v>252</v>
      </c>
      <c r="F47" s="106" t="s">
        <v>252</v>
      </c>
      <c r="G47" s="42"/>
      <c r="H47" s="106" t="s">
        <v>252</v>
      </c>
      <c r="I47" s="44">
        <v>0</v>
      </c>
      <c r="J47" s="44">
        <v>0</v>
      </c>
      <c r="K47" s="44">
        <v>15</v>
      </c>
      <c r="L47" s="51">
        <f t="shared" si="5"/>
        <v>-15</v>
      </c>
      <c r="M47" s="10">
        <v>6</v>
      </c>
    </row>
    <row r="48" spans="1:13" ht="13.5" thickBot="1" x14ac:dyDescent="0.25">
      <c r="A48" s="24" t="str">
        <f>IF('Speelschema Bekerronde 1'!B47="","",'Speelschema Bekerronde 1'!B47)</f>
        <v>High Tech Campus 2</v>
      </c>
      <c r="B48" s="26" t="s">
        <v>78</v>
      </c>
      <c r="C48" s="107" t="s">
        <v>242</v>
      </c>
      <c r="D48" s="107" t="s">
        <v>250</v>
      </c>
      <c r="E48" s="107" t="s">
        <v>255</v>
      </c>
      <c r="F48" s="107" t="s">
        <v>250</v>
      </c>
      <c r="G48" s="107" t="s">
        <v>243</v>
      </c>
      <c r="H48" s="43"/>
      <c r="I48" s="44">
        <v>5</v>
      </c>
      <c r="J48" s="44">
        <v>6</v>
      </c>
      <c r="K48" s="44">
        <v>10</v>
      </c>
      <c r="L48" s="51">
        <f t="shared" si="5"/>
        <v>-4</v>
      </c>
      <c r="M48" s="11">
        <v>5</v>
      </c>
    </row>
    <row r="49" spans="1:13" ht="27" customHeight="1" thickTop="1" x14ac:dyDescent="0.2">
      <c r="A49" s="150" t="str">
        <f>CONCATENATE('Speelschema Bekerronde 1'!A49,", ",'Speelschema Bekerronde 1'!B49,", ",'Speelschema Bekerronde 1'!C49)</f>
        <v>Poule 7, De Kemphaan, Riethoven, Vrijdag, 25-09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2"/>
    </row>
    <row r="50" spans="1:13" ht="13.5" thickBot="1" x14ac:dyDescent="0.25">
      <c r="A50" s="148" t="s">
        <v>90</v>
      </c>
      <c r="B50" s="149"/>
      <c r="C50" s="21" t="s">
        <v>71</v>
      </c>
      <c r="D50" s="20" t="s">
        <v>72</v>
      </c>
      <c r="E50" s="19" t="s">
        <v>73</v>
      </c>
      <c r="F50" s="27" t="s">
        <v>74</v>
      </c>
      <c r="G50" s="123" t="s">
        <v>75</v>
      </c>
      <c r="H50" s="25" t="s">
        <v>78</v>
      </c>
      <c r="I50" s="123" t="s">
        <v>91</v>
      </c>
      <c r="J50" s="123" t="s">
        <v>92</v>
      </c>
      <c r="K50" s="123" t="s">
        <v>93</v>
      </c>
      <c r="L50" s="123" t="s">
        <v>94</v>
      </c>
      <c r="M50" s="14" t="s">
        <v>95</v>
      </c>
    </row>
    <row r="51" spans="1:13" x14ac:dyDescent="0.2">
      <c r="A51" s="18" t="str">
        <f>'Speelschema Bekerronde 1'!B50</f>
        <v>Autoschade Groeneveld</v>
      </c>
      <c r="B51" s="7" t="s">
        <v>71</v>
      </c>
      <c r="C51" s="41"/>
      <c r="D51" s="105" t="s">
        <v>254</v>
      </c>
      <c r="E51" s="105" t="s">
        <v>246</v>
      </c>
      <c r="F51" s="105" t="s">
        <v>261</v>
      </c>
      <c r="G51" s="105" t="s">
        <v>266</v>
      </c>
      <c r="H51" s="105" t="s">
        <v>244</v>
      </c>
      <c r="I51" s="44">
        <v>6</v>
      </c>
      <c r="J51" s="44">
        <v>8</v>
      </c>
      <c r="K51" s="44">
        <v>8</v>
      </c>
      <c r="L51" s="51">
        <f t="shared" ref="L51:L56" si="6">IF(I51="","",J51-K51)</f>
        <v>0</v>
      </c>
      <c r="M51" s="12">
        <v>5</v>
      </c>
    </row>
    <row r="52" spans="1:13" x14ac:dyDescent="0.2">
      <c r="A52" s="17" t="str">
        <f>'Speelschema Bekerronde 1'!B51</f>
        <v>Napoleon Eindhoven</v>
      </c>
      <c r="B52" s="8" t="s">
        <v>72</v>
      </c>
      <c r="C52" s="106" t="s">
        <v>256</v>
      </c>
      <c r="D52" s="42"/>
      <c r="E52" s="106" t="s">
        <v>246</v>
      </c>
      <c r="F52" s="106" t="s">
        <v>254</v>
      </c>
      <c r="G52" s="106" t="s">
        <v>264</v>
      </c>
      <c r="H52" s="106" t="s">
        <v>254</v>
      </c>
      <c r="I52" s="44">
        <v>7</v>
      </c>
      <c r="J52" s="44">
        <v>2</v>
      </c>
      <c r="K52" s="44">
        <v>3</v>
      </c>
      <c r="L52" s="51">
        <f t="shared" si="6"/>
        <v>-1</v>
      </c>
      <c r="M52" s="10">
        <v>4</v>
      </c>
    </row>
    <row r="53" spans="1:13" x14ac:dyDescent="0.2">
      <c r="A53" s="15" t="str">
        <f>'Speelschema Bekerronde 1'!B52</f>
        <v>ZVV Aart van Herk Installatietechniek b.v.</v>
      </c>
      <c r="B53" s="9" t="s">
        <v>73</v>
      </c>
      <c r="C53" s="106" t="s">
        <v>245</v>
      </c>
      <c r="D53" s="106" t="s">
        <v>245</v>
      </c>
      <c r="E53" s="42"/>
      <c r="F53" s="106" t="s">
        <v>259</v>
      </c>
      <c r="G53" s="106" t="s">
        <v>243</v>
      </c>
      <c r="H53" s="106" t="s">
        <v>244</v>
      </c>
      <c r="I53" s="44">
        <v>13</v>
      </c>
      <c r="J53" s="44">
        <v>13</v>
      </c>
      <c r="K53" s="44">
        <v>2</v>
      </c>
      <c r="L53" s="51">
        <f t="shared" si="6"/>
        <v>11</v>
      </c>
      <c r="M53" s="10">
        <v>1</v>
      </c>
    </row>
    <row r="54" spans="1:13" x14ac:dyDescent="0.2">
      <c r="A54" s="57" t="str">
        <f>'Speelschema Bekerronde 1'!B53</f>
        <v>DTG Eindhoven</v>
      </c>
      <c r="B54" s="22" t="s">
        <v>74</v>
      </c>
      <c r="C54" s="106" t="s">
        <v>263</v>
      </c>
      <c r="D54" s="106" t="s">
        <v>256</v>
      </c>
      <c r="E54" s="106" t="s">
        <v>259</v>
      </c>
      <c r="F54" s="42"/>
      <c r="G54" s="106" t="s">
        <v>254</v>
      </c>
      <c r="H54" s="106" t="s">
        <v>247</v>
      </c>
      <c r="I54" s="44">
        <v>10</v>
      </c>
      <c r="J54" s="44">
        <v>9</v>
      </c>
      <c r="K54" s="44">
        <v>5</v>
      </c>
      <c r="L54" s="51">
        <f t="shared" si="6"/>
        <v>4</v>
      </c>
      <c r="M54" s="10">
        <v>2</v>
      </c>
    </row>
    <row r="55" spans="1:13" x14ac:dyDescent="0.2">
      <c r="A55" s="16" t="str">
        <f>'Speelschema Bekerronde 1'!B54</f>
        <v>Geenen Schoenen</v>
      </c>
      <c r="B55" s="6" t="s">
        <v>75</v>
      </c>
      <c r="C55" s="106" t="s">
        <v>265</v>
      </c>
      <c r="D55" s="106" t="s">
        <v>264</v>
      </c>
      <c r="E55" s="106" t="s">
        <v>252</v>
      </c>
      <c r="F55" s="106" t="s">
        <v>256</v>
      </c>
      <c r="G55" s="42"/>
      <c r="H55" s="106" t="s">
        <v>263</v>
      </c>
      <c r="I55" s="44">
        <v>7</v>
      </c>
      <c r="J55" s="44">
        <v>6</v>
      </c>
      <c r="K55" s="44">
        <v>7</v>
      </c>
      <c r="L55" s="51">
        <f t="shared" si="6"/>
        <v>-1</v>
      </c>
      <c r="M55" s="10">
        <v>3</v>
      </c>
    </row>
    <row r="56" spans="1:13" ht="13.5" thickBot="1" x14ac:dyDescent="0.25">
      <c r="A56" s="24" t="str">
        <f>IF('Speelschema Bekerronde 1'!B55="","",'Speelschema Bekerronde 1'!B55)</f>
        <v>VVAAA</v>
      </c>
      <c r="B56" s="26" t="s">
        <v>78</v>
      </c>
      <c r="C56" s="107" t="s">
        <v>255</v>
      </c>
      <c r="D56" s="107" t="s">
        <v>256</v>
      </c>
      <c r="E56" s="107" t="s">
        <v>255</v>
      </c>
      <c r="F56" s="107" t="s">
        <v>242</v>
      </c>
      <c r="G56" s="107" t="s">
        <v>261</v>
      </c>
      <c r="H56" s="43"/>
      <c r="I56" s="44">
        <v>0</v>
      </c>
      <c r="J56" s="44">
        <v>2</v>
      </c>
      <c r="K56" s="44">
        <v>15</v>
      </c>
      <c r="L56" s="51">
        <f t="shared" si="6"/>
        <v>-13</v>
      </c>
      <c r="M56" s="11">
        <v>6</v>
      </c>
    </row>
    <row r="57" spans="1:13" ht="27" customHeight="1" thickTop="1" x14ac:dyDescent="0.2">
      <c r="A57" s="150" t="str">
        <f>CONCATENATE('Speelschema Bekerronde 1'!A57,", ",'Speelschema Bekerronde 1'!B57,", ",'Speelschema Bekerronde 1'!C57)</f>
        <v>Poule 8, Tivoli, Eindhoven, Vrijdag, 25-09</v>
      </c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2"/>
    </row>
    <row r="58" spans="1:13" ht="13.5" thickBot="1" x14ac:dyDescent="0.25">
      <c r="A58" s="148" t="s">
        <v>90</v>
      </c>
      <c r="B58" s="149"/>
      <c r="C58" s="21" t="s">
        <v>71</v>
      </c>
      <c r="D58" s="20" t="s">
        <v>72</v>
      </c>
      <c r="E58" s="19" t="s">
        <v>73</v>
      </c>
      <c r="F58" s="27" t="s">
        <v>74</v>
      </c>
      <c r="G58" s="13" t="s">
        <v>75</v>
      </c>
      <c r="H58" s="25" t="s">
        <v>78</v>
      </c>
      <c r="I58" s="13" t="s">
        <v>91</v>
      </c>
      <c r="J58" s="13" t="s">
        <v>92</v>
      </c>
      <c r="K58" s="13" t="s">
        <v>93</v>
      </c>
      <c r="L58" s="13" t="s">
        <v>94</v>
      </c>
      <c r="M58" s="14" t="s">
        <v>95</v>
      </c>
    </row>
    <row r="59" spans="1:13" x14ac:dyDescent="0.2">
      <c r="A59" s="18" t="str">
        <f>'Speelschema Bekerronde 1'!B58</f>
        <v>Decathlon</v>
      </c>
      <c r="B59" s="7" t="s">
        <v>71</v>
      </c>
      <c r="C59" s="41"/>
      <c r="D59" s="105" t="s">
        <v>243</v>
      </c>
      <c r="E59" s="105" t="s">
        <v>261</v>
      </c>
      <c r="F59" s="105" t="s">
        <v>256</v>
      </c>
      <c r="G59" s="105" t="s">
        <v>248</v>
      </c>
      <c r="H59" s="105" t="s">
        <v>244</v>
      </c>
      <c r="I59" s="44">
        <v>9</v>
      </c>
      <c r="J59" s="44">
        <v>11</v>
      </c>
      <c r="K59" s="44">
        <v>4</v>
      </c>
      <c r="L59" s="51">
        <f t="shared" ref="L59:L64" si="7">IF(I59="","",J59-K59)</f>
        <v>7</v>
      </c>
      <c r="M59" s="12">
        <v>3</v>
      </c>
    </row>
    <row r="60" spans="1:13" x14ac:dyDescent="0.2">
      <c r="A60" s="17" t="str">
        <f>'Speelschema Bekerronde 1'!B59</f>
        <v>Dynamo Jeugdwerk Tongelre 1</v>
      </c>
      <c r="B60" s="8" t="s">
        <v>72</v>
      </c>
      <c r="C60" s="106" t="s">
        <v>252</v>
      </c>
      <c r="D60" s="42"/>
      <c r="E60" s="106" t="s">
        <v>252</v>
      </c>
      <c r="F60" s="106" t="s">
        <v>252</v>
      </c>
      <c r="G60" s="106" t="s">
        <v>252</v>
      </c>
      <c r="H60" s="106" t="s">
        <v>252</v>
      </c>
      <c r="I60" s="44">
        <v>0</v>
      </c>
      <c r="J60" s="44">
        <v>0</v>
      </c>
      <c r="K60" s="44">
        <v>15</v>
      </c>
      <c r="L60" s="51">
        <f t="shared" si="7"/>
        <v>-15</v>
      </c>
      <c r="M60" s="10">
        <v>6</v>
      </c>
    </row>
    <row r="61" spans="1:13" x14ac:dyDescent="0.2">
      <c r="A61" s="15" t="str">
        <f>'Speelschema Bekerronde 1'!B60</f>
        <v>TRINAMICS Detachering</v>
      </c>
      <c r="B61" s="9" t="s">
        <v>73</v>
      </c>
      <c r="C61" s="106" t="s">
        <v>263</v>
      </c>
      <c r="D61" s="106" t="s">
        <v>243</v>
      </c>
      <c r="E61" s="42"/>
      <c r="F61" s="106" t="s">
        <v>264</v>
      </c>
      <c r="G61" s="106" t="s">
        <v>250</v>
      </c>
      <c r="H61" s="106" t="s">
        <v>254</v>
      </c>
      <c r="I61" s="44">
        <v>11</v>
      </c>
      <c r="J61" s="44">
        <v>7</v>
      </c>
      <c r="K61" s="44">
        <v>2</v>
      </c>
      <c r="L61" s="51">
        <f t="shared" si="7"/>
        <v>5</v>
      </c>
      <c r="M61" s="10">
        <v>2</v>
      </c>
    </row>
    <row r="62" spans="1:13" x14ac:dyDescent="0.2">
      <c r="A62" s="57" t="str">
        <f>'Speelschema Bekerronde 1'!B61</f>
        <v>All Stars</v>
      </c>
      <c r="B62" s="22" t="s">
        <v>74</v>
      </c>
      <c r="C62" s="106" t="s">
        <v>254</v>
      </c>
      <c r="D62" s="106" t="s">
        <v>243</v>
      </c>
      <c r="E62" s="106" t="s">
        <v>264</v>
      </c>
      <c r="F62" s="42"/>
      <c r="G62" s="106" t="s">
        <v>269</v>
      </c>
      <c r="H62" s="106" t="s">
        <v>248</v>
      </c>
      <c r="I62" s="44">
        <v>13</v>
      </c>
      <c r="J62" s="44">
        <v>13</v>
      </c>
      <c r="K62" s="44">
        <v>4</v>
      </c>
      <c r="L62" s="51">
        <f t="shared" si="7"/>
        <v>9</v>
      </c>
      <c r="M62" s="10">
        <v>1</v>
      </c>
    </row>
    <row r="63" spans="1:13" x14ac:dyDescent="0.2">
      <c r="A63" s="16" t="str">
        <f>'Speelschema Bekerronde 1'!B62</f>
        <v>Ballast Nedam Bouwborg</v>
      </c>
      <c r="B63" s="6" t="s">
        <v>75</v>
      </c>
      <c r="C63" s="106" t="s">
        <v>253</v>
      </c>
      <c r="D63" s="106" t="s">
        <v>243</v>
      </c>
      <c r="E63" s="106" t="s">
        <v>250</v>
      </c>
      <c r="F63" s="106" t="s">
        <v>270</v>
      </c>
      <c r="G63" s="42"/>
      <c r="H63" s="106" t="s">
        <v>247</v>
      </c>
      <c r="I63" s="44">
        <v>7</v>
      </c>
      <c r="J63" s="44">
        <v>12</v>
      </c>
      <c r="K63" s="44">
        <v>11</v>
      </c>
      <c r="L63" s="51">
        <f t="shared" si="7"/>
        <v>1</v>
      </c>
      <c r="M63" s="10">
        <v>4</v>
      </c>
    </row>
    <row r="64" spans="1:13" ht="13.5" thickBot="1" x14ac:dyDescent="0.25">
      <c r="A64" s="24" t="str">
        <f>IF('Speelschema Bekerronde 1'!B63="","",'Speelschema Bekerronde 1'!B63)</f>
        <v>Café de Leeuw</v>
      </c>
      <c r="B64" s="26" t="s">
        <v>78</v>
      </c>
      <c r="C64" s="107" t="s">
        <v>255</v>
      </c>
      <c r="D64" s="107" t="s">
        <v>243</v>
      </c>
      <c r="E64" s="107" t="s">
        <v>256</v>
      </c>
      <c r="F64" s="107" t="s">
        <v>253</v>
      </c>
      <c r="G64" s="107" t="s">
        <v>242</v>
      </c>
      <c r="H64" s="43"/>
      <c r="I64" s="45">
        <v>3</v>
      </c>
      <c r="J64" s="45">
        <v>5</v>
      </c>
      <c r="K64" s="45">
        <v>12</v>
      </c>
      <c r="L64" s="50">
        <f t="shared" si="7"/>
        <v>-7</v>
      </c>
      <c r="M64" s="11">
        <v>5</v>
      </c>
    </row>
    <row r="65" spans="3:13" ht="13.5" thickTop="1" x14ac:dyDescent="0.2"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</row>
    <row r="66" spans="3:13" hidden="1" x14ac:dyDescent="0.2"/>
    <row r="67" spans="3:13" hidden="1" x14ac:dyDescent="0.2"/>
    <row r="68" spans="3:13" hidden="1" x14ac:dyDescent="0.2"/>
    <row r="69" spans="3:13" hidden="1" x14ac:dyDescent="0.2"/>
    <row r="70" spans="3:13" hidden="1" x14ac:dyDescent="0.2"/>
    <row r="71" spans="3:13" hidden="1" x14ac:dyDescent="0.2"/>
    <row r="72" spans="3:13" hidden="1" x14ac:dyDescent="0.2"/>
    <row r="73" spans="3:13" hidden="1" x14ac:dyDescent="0.2"/>
    <row r="74" spans="3:13" hidden="1" x14ac:dyDescent="0.2"/>
    <row r="75" spans="3:13" hidden="1" x14ac:dyDescent="0.2"/>
    <row r="76" spans="3:13" hidden="1" x14ac:dyDescent="0.2"/>
    <row r="77" spans="3:13" hidden="1" x14ac:dyDescent="0.2"/>
    <row r="78" spans="3:13" hidden="1" x14ac:dyDescent="0.2"/>
    <row r="79" spans="3:13" hidden="1" x14ac:dyDescent="0.2"/>
    <row r="80" spans="3:13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</sheetData>
  <sheetProtection password="CBAB" sheet="1" objects="1" scenarios="1" selectLockedCells="1" selectUnlockedCells="1"/>
  <mergeCells count="16">
    <mergeCell ref="A57:M57"/>
    <mergeCell ref="A58:B58"/>
    <mergeCell ref="A26:B26"/>
    <mergeCell ref="A42:B42"/>
    <mergeCell ref="A49:M49"/>
    <mergeCell ref="A50:B50"/>
    <mergeCell ref="A33:M33"/>
    <mergeCell ref="A34:B34"/>
    <mergeCell ref="A41:M41"/>
    <mergeCell ref="A1:M1"/>
    <mergeCell ref="A2:B2"/>
    <mergeCell ref="A9:M9"/>
    <mergeCell ref="A10:B10"/>
    <mergeCell ref="A25:M25"/>
    <mergeCell ref="A17:M17"/>
    <mergeCell ref="A18:B18"/>
  </mergeCells>
  <phoneticPr fontId="0" type="noConversion"/>
  <printOptions horizontalCentered="1"/>
  <pageMargins left="0.59055118110236227" right="0.59055118110236227" top="0.70866141732283472" bottom="0.70866141732283472" header="0.31496062992125984" footer="0.31496062992125984"/>
  <pageSetup paperSize="9" scale="105" fitToHeight="2" orientation="landscape" horizontalDpi="300" verticalDpi="300" r:id="rId1"/>
  <headerFooter alignWithMargins="0">
    <oddHeader>&amp;LNZVB&amp;C&amp;A&amp;RSeizoen 2015-2016</oddHeader>
  </headerFooter>
  <rowBreaks count="1" manualBreakCount="1">
    <brk id="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7"/>
  <sheetViews>
    <sheetView showGridLines="0" showRowColHeaders="0" tabSelected="1" zoomScale="125" workbookViewId="0">
      <pane ySplit="3" topLeftCell="A4" activePane="bottomLeft" state="frozen"/>
      <selection pane="bottomLeft" activeCell="B2" sqref="B2"/>
    </sheetView>
  </sheetViews>
  <sheetFormatPr defaultColWidth="0" defaultRowHeight="12.75" zeroHeight="1" x14ac:dyDescent="0.2"/>
  <cols>
    <col min="1" max="1" width="8.7109375" bestFit="1" customWidth="1"/>
    <col min="2" max="2" width="40.42578125" bestFit="1" customWidth="1"/>
    <col min="3" max="3" width="2.140625" customWidth="1"/>
    <col min="4" max="4" width="6" customWidth="1"/>
    <col min="5" max="10" width="0" hidden="1" customWidth="1"/>
    <col min="11" max="16384" width="9.140625" hidden="1"/>
  </cols>
  <sheetData>
    <row r="1" spans="1:3" ht="15.75" x14ac:dyDescent="0.2">
      <c r="A1" s="168" t="s">
        <v>271</v>
      </c>
      <c r="B1" s="168"/>
    </row>
    <row r="2" spans="1:3" ht="13.5" thickBot="1" x14ac:dyDescent="0.25"/>
    <row r="3" spans="1:3" ht="14.25" thickTop="1" thickBot="1" x14ac:dyDescent="0.25">
      <c r="A3" s="39" t="s">
        <v>109</v>
      </c>
      <c r="B3" s="40" t="s">
        <v>110</v>
      </c>
      <c r="C3" s="125"/>
    </row>
    <row r="4" spans="1:3" ht="13.5" thickTop="1" x14ac:dyDescent="0.2">
      <c r="A4" s="37">
        <v>1</v>
      </c>
      <c r="B4" s="121" t="s">
        <v>114</v>
      </c>
      <c r="C4" s="125"/>
    </row>
    <row r="5" spans="1:3" x14ac:dyDescent="0.2">
      <c r="A5" s="37">
        <v>2</v>
      </c>
      <c r="B5" s="119" t="s">
        <v>230</v>
      </c>
      <c r="C5" s="125"/>
    </row>
    <row r="6" spans="1:3" x14ac:dyDescent="0.2">
      <c r="A6" s="37">
        <v>3</v>
      </c>
      <c r="B6" s="119" t="s">
        <v>213</v>
      </c>
      <c r="C6" s="125"/>
    </row>
    <row r="7" spans="1:3" x14ac:dyDescent="0.2">
      <c r="A7" s="37">
        <v>4</v>
      </c>
      <c r="B7" s="119" t="s">
        <v>215</v>
      </c>
      <c r="C7" s="125"/>
    </row>
    <row r="8" spans="1:3" x14ac:dyDescent="0.2">
      <c r="A8" s="37">
        <v>5</v>
      </c>
      <c r="B8" s="119" t="s">
        <v>218</v>
      </c>
      <c r="C8" s="125"/>
    </row>
    <row r="9" spans="1:3" x14ac:dyDescent="0.2">
      <c r="A9" s="37">
        <v>6</v>
      </c>
      <c r="B9" s="119" t="s">
        <v>198</v>
      </c>
      <c r="C9" s="125"/>
    </row>
    <row r="10" spans="1:3" x14ac:dyDescent="0.2">
      <c r="A10" s="37">
        <v>7</v>
      </c>
      <c r="B10" s="119" t="s">
        <v>236</v>
      </c>
      <c r="C10" s="125"/>
    </row>
    <row r="11" spans="1:3" x14ac:dyDescent="0.2">
      <c r="A11" s="37">
        <v>8</v>
      </c>
      <c r="B11" s="119" t="s">
        <v>228</v>
      </c>
      <c r="C11" s="125"/>
    </row>
    <row r="12" spans="1:3" x14ac:dyDescent="0.2">
      <c r="A12" s="37">
        <v>9</v>
      </c>
      <c r="B12" s="119" t="s">
        <v>191</v>
      </c>
      <c r="C12" s="125"/>
    </row>
    <row r="13" spans="1:3" x14ac:dyDescent="0.2">
      <c r="A13" s="37">
        <v>10</v>
      </c>
      <c r="B13" s="119" t="s">
        <v>233</v>
      </c>
      <c r="C13" s="125"/>
    </row>
    <row r="14" spans="1:3" x14ac:dyDescent="0.2">
      <c r="A14" s="37">
        <v>11</v>
      </c>
      <c r="B14" s="119" t="s">
        <v>231</v>
      </c>
      <c r="C14" s="153"/>
    </row>
    <row r="15" spans="1:3" x14ac:dyDescent="0.2">
      <c r="A15" s="37">
        <v>12</v>
      </c>
      <c r="B15" s="119" t="s">
        <v>222</v>
      </c>
      <c r="C15" s="153"/>
    </row>
    <row r="16" spans="1:3" x14ac:dyDescent="0.2">
      <c r="A16" s="37">
        <v>13</v>
      </c>
      <c r="B16" s="119" t="s">
        <v>232</v>
      </c>
      <c r="C16" s="153"/>
    </row>
    <row r="17" spans="1:3" x14ac:dyDescent="0.2">
      <c r="A17" s="37">
        <v>14</v>
      </c>
      <c r="B17" s="119" t="s">
        <v>209</v>
      </c>
      <c r="C17" s="153"/>
    </row>
    <row r="18" spans="1:3" x14ac:dyDescent="0.2">
      <c r="A18" s="37">
        <v>15</v>
      </c>
      <c r="B18" s="119" t="s">
        <v>189</v>
      </c>
      <c r="C18" s="153"/>
    </row>
    <row r="19" spans="1:3" x14ac:dyDescent="0.2">
      <c r="A19" s="37">
        <v>16</v>
      </c>
      <c r="B19" s="119" t="s">
        <v>192</v>
      </c>
      <c r="C19" s="153"/>
    </row>
    <row r="20" spans="1:3" x14ac:dyDescent="0.2">
      <c r="A20" s="37">
        <v>17</v>
      </c>
      <c r="B20" s="119" t="s">
        <v>212</v>
      </c>
      <c r="C20" s="153"/>
    </row>
    <row r="21" spans="1:3" x14ac:dyDescent="0.2">
      <c r="A21" s="37">
        <v>18</v>
      </c>
      <c r="B21" s="119" t="s">
        <v>169</v>
      </c>
      <c r="C21" s="153"/>
    </row>
    <row r="22" spans="1:3" x14ac:dyDescent="0.2">
      <c r="A22" s="37">
        <v>19</v>
      </c>
      <c r="B22" s="119" t="s">
        <v>235</v>
      </c>
      <c r="C22" s="153"/>
    </row>
    <row r="23" spans="1:3" x14ac:dyDescent="0.2">
      <c r="A23" s="37">
        <v>20</v>
      </c>
      <c r="B23" s="119" t="s">
        <v>129</v>
      </c>
      <c r="C23" s="153"/>
    </row>
    <row r="24" spans="1:3" x14ac:dyDescent="0.2">
      <c r="A24" s="37">
        <v>21</v>
      </c>
      <c r="B24" s="119" t="s">
        <v>234</v>
      </c>
      <c r="C24" s="153"/>
    </row>
    <row r="25" spans="1:3" x14ac:dyDescent="0.2">
      <c r="A25" s="37">
        <v>22</v>
      </c>
      <c r="B25" s="119" t="s">
        <v>219</v>
      </c>
      <c r="C25" s="153"/>
    </row>
    <row r="26" spans="1:3" x14ac:dyDescent="0.2">
      <c r="A26" s="37">
        <v>23</v>
      </c>
      <c r="B26" s="119" t="s">
        <v>221</v>
      </c>
      <c r="C26" s="153"/>
    </row>
    <row r="27" spans="1:3" x14ac:dyDescent="0.2">
      <c r="A27" s="37">
        <v>24</v>
      </c>
      <c r="B27" s="119" t="s">
        <v>135</v>
      </c>
      <c r="C27" s="153"/>
    </row>
    <row r="28" spans="1:3" x14ac:dyDescent="0.2">
      <c r="A28" s="37">
        <v>25</v>
      </c>
      <c r="B28" s="119" t="s">
        <v>210</v>
      </c>
      <c r="C28" s="153"/>
    </row>
    <row r="29" spans="1:3" x14ac:dyDescent="0.2">
      <c r="A29" s="37">
        <v>26</v>
      </c>
      <c r="B29" s="119" t="s">
        <v>190</v>
      </c>
      <c r="C29" s="153"/>
    </row>
    <row r="30" spans="1:3" x14ac:dyDescent="0.2">
      <c r="A30" s="37">
        <v>27</v>
      </c>
      <c r="B30" s="119" t="s">
        <v>136</v>
      </c>
      <c r="C30" s="153"/>
    </row>
    <row r="31" spans="1:3" x14ac:dyDescent="0.2">
      <c r="A31" s="37">
        <v>28</v>
      </c>
      <c r="B31" s="119" t="s">
        <v>240</v>
      </c>
      <c r="C31" s="153"/>
    </row>
    <row r="32" spans="1:3" x14ac:dyDescent="0.2">
      <c r="A32" s="37">
        <v>29</v>
      </c>
      <c r="B32" s="119" t="s">
        <v>193</v>
      </c>
      <c r="C32" s="153"/>
    </row>
    <row r="33" spans="1:3" x14ac:dyDescent="0.2">
      <c r="A33" s="37">
        <v>30</v>
      </c>
      <c r="B33" s="119" t="s">
        <v>216</v>
      </c>
      <c r="C33" s="153"/>
    </row>
    <row r="34" spans="1:3" x14ac:dyDescent="0.2">
      <c r="A34" s="37">
        <v>31</v>
      </c>
      <c r="B34" s="119" t="s">
        <v>220</v>
      </c>
      <c r="C34" s="153"/>
    </row>
    <row r="35" spans="1:3" ht="13.5" thickBot="1" x14ac:dyDescent="0.25">
      <c r="A35" s="38">
        <v>32</v>
      </c>
      <c r="B35" s="122" t="s">
        <v>211</v>
      </c>
      <c r="C35" s="153"/>
    </row>
    <row r="36" spans="1:3" ht="13.5" thickTop="1" x14ac:dyDescent="0.2"/>
    <row r="37" spans="1:3" hidden="1" x14ac:dyDescent="0.2"/>
  </sheetData>
  <sheetProtection password="CBAB" sheet="1" objects="1" scenarios="1" selectLockedCells="1" selectUnlockedCells="1"/>
  <sortState ref="B2:B33">
    <sortCondition ref="B1"/>
  </sortState>
  <mergeCells count="3">
    <mergeCell ref="C16:C35"/>
    <mergeCell ref="C14:C15"/>
    <mergeCell ref="A1:B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35" orientation="portrait" r:id="rId1"/>
  <headerFooter alignWithMargins="0">
    <oddHeader>&amp;L&amp;"Arial,Vet"&amp;12NZVB&amp;C&amp;"Arial,Vet"&amp;12&amp;A&amp;R&amp;"Arial,Vet"&amp;12Seizoen 2015-2016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3"/>
  <sheetViews>
    <sheetView showGridLines="0" showRowColHeaders="0" workbookViewId="0">
      <selection activeCell="A3" sqref="A3:B4"/>
    </sheetView>
  </sheetViews>
  <sheetFormatPr defaultColWidth="0" defaultRowHeight="12.75" zeroHeight="1" x14ac:dyDescent="0.2"/>
  <cols>
    <col min="1" max="1" width="28.85546875" bestFit="1" customWidth="1"/>
    <col min="2" max="2" width="4.42578125" bestFit="1" customWidth="1"/>
    <col min="3" max="3" width="9.140625" customWidth="1"/>
    <col min="4" max="4" width="23.140625" bestFit="1" customWidth="1"/>
    <col min="5" max="5" width="3.5703125" bestFit="1" customWidth="1"/>
    <col min="6" max="6" width="9.140625" customWidth="1"/>
    <col min="7" max="7" width="23.140625" bestFit="1" customWidth="1"/>
    <col min="8" max="8" width="4.42578125" bestFit="1" customWidth="1"/>
    <col min="9" max="9" width="9.140625" customWidth="1"/>
    <col min="10" max="10" width="18.28515625" bestFit="1" customWidth="1"/>
    <col min="11" max="11" width="3.5703125" bestFit="1" customWidth="1"/>
    <col min="12" max="12" width="9.140625" customWidth="1"/>
    <col min="13" max="13" width="14.85546875" bestFit="1" customWidth="1"/>
    <col min="14" max="14" width="3.5703125" bestFit="1" customWidth="1"/>
    <col min="15" max="15" width="9.140625" customWidth="1"/>
    <col min="16" max="16384" width="9.140625" hidden="1"/>
  </cols>
  <sheetData>
    <row r="1" spans="1:14" s="120" customFormat="1" ht="12.75" customHeight="1" x14ac:dyDescent="0.2">
      <c r="A1" s="126"/>
      <c r="B1" s="160"/>
      <c r="C1" s="155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s="120" customFormat="1" ht="12.75" customHeight="1" thickBot="1" x14ac:dyDescent="0.25">
      <c r="A2" s="127"/>
      <c r="B2" s="161"/>
      <c r="C2" s="156"/>
      <c r="D2" s="157"/>
      <c r="E2" s="157"/>
      <c r="F2" s="154"/>
      <c r="G2" s="154"/>
      <c r="H2" s="154"/>
      <c r="I2" s="154"/>
      <c r="J2" s="154"/>
      <c r="K2" s="154"/>
      <c r="L2" s="154"/>
      <c r="M2" s="154"/>
      <c r="N2" s="154"/>
    </row>
    <row r="3" spans="1:14" s="120" customFormat="1" ht="15" customHeight="1" x14ac:dyDescent="0.2">
      <c r="A3" s="163"/>
      <c r="B3" s="163"/>
      <c r="C3" s="158"/>
      <c r="D3" s="126"/>
      <c r="E3" s="160"/>
      <c r="F3" s="155"/>
      <c r="G3" s="154"/>
      <c r="H3" s="154"/>
      <c r="I3" s="154"/>
      <c r="J3" s="154"/>
      <c r="K3" s="154"/>
      <c r="L3" s="154"/>
      <c r="M3" s="154"/>
      <c r="N3" s="154"/>
    </row>
    <row r="4" spans="1:14" s="120" customFormat="1" ht="12.75" customHeight="1" thickBot="1" x14ac:dyDescent="0.25">
      <c r="A4" s="157"/>
      <c r="B4" s="157"/>
      <c r="C4" s="159"/>
      <c r="D4" s="127"/>
      <c r="E4" s="161"/>
      <c r="F4" s="156"/>
      <c r="G4" s="154"/>
      <c r="H4" s="154"/>
      <c r="I4" s="154"/>
      <c r="J4" s="154"/>
      <c r="K4" s="154"/>
      <c r="L4" s="154"/>
      <c r="M4" s="154"/>
      <c r="N4" s="154"/>
    </row>
    <row r="5" spans="1:14" s="120" customFormat="1" ht="12.75" customHeight="1" x14ac:dyDescent="0.2">
      <c r="A5" s="126"/>
      <c r="B5" s="160"/>
      <c r="C5" s="162"/>
      <c r="D5" s="163"/>
      <c r="E5" s="163"/>
      <c r="F5" s="158"/>
      <c r="G5" s="165"/>
      <c r="H5" s="154"/>
      <c r="I5" s="154"/>
      <c r="J5" s="154"/>
      <c r="K5" s="154"/>
      <c r="L5" s="154"/>
      <c r="M5" s="154"/>
      <c r="N5" s="154"/>
    </row>
    <row r="6" spans="1:14" s="120" customFormat="1" ht="15" customHeight="1" thickBot="1" x14ac:dyDescent="0.25">
      <c r="A6" s="127"/>
      <c r="B6" s="161"/>
      <c r="C6" s="155"/>
      <c r="D6" s="154"/>
      <c r="E6" s="154"/>
      <c r="F6" s="164"/>
      <c r="G6" s="166"/>
      <c r="H6" s="157"/>
      <c r="I6" s="154"/>
      <c r="J6" s="154"/>
      <c r="K6" s="154"/>
      <c r="L6" s="154"/>
      <c r="M6" s="154"/>
      <c r="N6" s="154"/>
    </row>
    <row r="7" spans="1:14" s="120" customFormat="1" ht="12.75" customHeight="1" x14ac:dyDescent="0.2">
      <c r="A7" s="163"/>
      <c r="B7" s="163"/>
      <c r="C7" s="154"/>
      <c r="D7" s="154"/>
      <c r="E7" s="154"/>
      <c r="F7" s="164"/>
      <c r="G7" s="126"/>
      <c r="H7" s="160"/>
      <c r="I7" s="155"/>
      <c r="J7" s="154"/>
      <c r="K7" s="154"/>
      <c r="L7" s="154"/>
      <c r="M7" s="154"/>
      <c r="N7" s="154"/>
    </row>
    <row r="8" spans="1:14" s="120" customFormat="1" ht="12.75" customHeight="1" thickBot="1" x14ac:dyDescent="0.25">
      <c r="A8" s="157"/>
      <c r="B8" s="157"/>
      <c r="C8" s="154"/>
      <c r="D8" s="154"/>
      <c r="E8" s="154"/>
      <c r="F8" s="164"/>
      <c r="G8" s="127"/>
      <c r="H8" s="161"/>
      <c r="I8" s="156"/>
      <c r="J8" s="154"/>
      <c r="K8" s="154"/>
      <c r="L8" s="154"/>
      <c r="M8" s="154"/>
      <c r="N8" s="154"/>
    </row>
    <row r="9" spans="1:14" s="120" customFormat="1" ht="15" customHeight="1" x14ac:dyDescent="0.2">
      <c r="A9" s="126"/>
      <c r="B9" s="160"/>
      <c r="C9" s="155"/>
      <c r="D9" s="154"/>
      <c r="E9" s="154"/>
      <c r="F9" s="164"/>
      <c r="G9" s="167"/>
      <c r="H9" s="163"/>
      <c r="I9" s="158"/>
      <c r="J9" s="165"/>
      <c r="K9" s="154"/>
      <c r="L9" s="154"/>
      <c r="M9" s="154"/>
      <c r="N9" s="154"/>
    </row>
    <row r="10" spans="1:14" s="120" customFormat="1" ht="12.75" customHeight="1" thickBot="1" x14ac:dyDescent="0.25">
      <c r="A10" s="127"/>
      <c r="B10" s="161"/>
      <c r="C10" s="156"/>
      <c r="D10" s="157"/>
      <c r="E10" s="157"/>
      <c r="F10" s="159"/>
      <c r="G10" s="165"/>
      <c r="H10" s="154"/>
      <c r="I10" s="164"/>
      <c r="J10" s="165"/>
      <c r="K10" s="154"/>
      <c r="L10" s="154"/>
      <c r="M10" s="154"/>
      <c r="N10" s="154"/>
    </row>
    <row r="11" spans="1:14" s="120" customFormat="1" ht="12.75" customHeight="1" x14ac:dyDescent="0.2">
      <c r="A11" s="163"/>
      <c r="B11" s="163"/>
      <c r="C11" s="158"/>
      <c r="D11" s="126"/>
      <c r="E11" s="160"/>
      <c r="F11" s="162"/>
      <c r="G11" s="154"/>
      <c r="H11" s="154"/>
      <c r="I11" s="164"/>
      <c r="J11" s="165"/>
      <c r="K11" s="154"/>
      <c r="L11" s="154"/>
      <c r="M11" s="154"/>
      <c r="N11" s="154"/>
    </row>
    <row r="12" spans="1:14" s="120" customFormat="1" ht="15" customHeight="1" thickBot="1" x14ac:dyDescent="0.25">
      <c r="A12" s="157"/>
      <c r="B12" s="157"/>
      <c r="C12" s="159"/>
      <c r="D12" s="127"/>
      <c r="E12" s="161"/>
      <c r="F12" s="155"/>
      <c r="G12" s="154"/>
      <c r="H12" s="154"/>
      <c r="I12" s="164"/>
      <c r="J12" s="165"/>
      <c r="K12" s="154"/>
      <c r="L12" s="154"/>
      <c r="M12" s="154"/>
      <c r="N12" s="154"/>
    </row>
    <row r="13" spans="1:14" s="120" customFormat="1" ht="12.75" customHeight="1" x14ac:dyDescent="0.2">
      <c r="A13" s="126"/>
      <c r="B13" s="160"/>
      <c r="C13" s="162"/>
      <c r="D13" s="163"/>
      <c r="E13" s="163"/>
      <c r="F13" s="154"/>
      <c r="G13" s="154"/>
      <c r="H13" s="154"/>
      <c r="I13" s="164"/>
      <c r="J13" s="165"/>
      <c r="K13" s="154"/>
      <c r="L13" s="154"/>
      <c r="M13" s="154"/>
      <c r="N13" s="154"/>
    </row>
    <row r="14" spans="1:14" s="120" customFormat="1" ht="12.75" customHeight="1" thickBot="1" x14ac:dyDescent="0.25">
      <c r="A14" s="127"/>
      <c r="B14" s="161"/>
      <c r="C14" s="155"/>
      <c r="D14" s="154"/>
      <c r="E14" s="154"/>
      <c r="F14" s="154"/>
      <c r="G14" s="154"/>
      <c r="H14" s="154"/>
      <c r="I14" s="164"/>
      <c r="J14" s="166"/>
      <c r="K14" s="157"/>
      <c r="L14" s="154"/>
      <c r="M14" s="154"/>
      <c r="N14" s="154"/>
    </row>
    <row r="15" spans="1:14" s="120" customFormat="1" ht="15" customHeight="1" x14ac:dyDescent="0.2">
      <c r="A15" s="163"/>
      <c r="B15" s="163"/>
      <c r="C15" s="154"/>
      <c r="D15" s="154"/>
      <c r="E15" s="154"/>
      <c r="F15" s="154"/>
      <c r="G15" s="154"/>
      <c r="H15" s="154"/>
      <c r="I15" s="164"/>
      <c r="J15" s="126"/>
      <c r="K15" s="160"/>
      <c r="L15" s="155"/>
      <c r="M15" s="154"/>
      <c r="N15" s="154"/>
    </row>
    <row r="16" spans="1:14" s="120" customFormat="1" ht="12.75" customHeight="1" thickBot="1" x14ac:dyDescent="0.25">
      <c r="A16" s="157"/>
      <c r="B16" s="157"/>
      <c r="C16" s="154"/>
      <c r="D16" s="154"/>
      <c r="E16" s="154"/>
      <c r="F16" s="154"/>
      <c r="G16" s="154"/>
      <c r="H16" s="154"/>
      <c r="I16" s="164"/>
      <c r="J16" s="127"/>
      <c r="K16" s="161"/>
      <c r="L16" s="156"/>
      <c r="M16" s="154"/>
      <c r="N16" s="154"/>
    </row>
    <row r="17" spans="1:14" s="120" customFormat="1" ht="12.75" customHeight="1" x14ac:dyDescent="0.2">
      <c r="A17" s="126"/>
      <c r="B17" s="160"/>
      <c r="C17" s="155"/>
      <c r="D17" s="154"/>
      <c r="E17" s="154"/>
      <c r="F17" s="154"/>
      <c r="G17" s="154"/>
      <c r="H17" s="154"/>
      <c r="I17" s="164"/>
      <c r="J17" s="167"/>
      <c r="K17" s="163"/>
      <c r="L17" s="158"/>
      <c r="M17" s="165"/>
      <c r="N17" s="154"/>
    </row>
    <row r="18" spans="1:14" s="120" customFormat="1" ht="15" customHeight="1" thickBot="1" x14ac:dyDescent="0.25">
      <c r="A18" s="127"/>
      <c r="B18" s="161"/>
      <c r="C18" s="156"/>
      <c r="D18" s="157"/>
      <c r="E18" s="157"/>
      <c r="F18" s="154"/>
      <c r="G18" s="154"/>
      <c r="H18" s="154"/>
      <c r="I18" s="164"/>
      <c r="J18" s="165"/>
      <c r="K18" s="154"/>
      <c r="L18" s="164"/>
      <c r="M18" s="165"/>
      <c r="N18" s="154"/>
    </row>
    <row r="19" spans="1:14" s="120" customFormat="1" ht="12.75" customHeight="1" x14ac:dyDescent="0.2">
      <c r="A19" s="163"/>
      <c r="B19" s="163"/>
      <c r="C19" s="158"/>
      <c r="D19" s="126"/>
      <c r="E19" s="160"/>
      <c r="F19" s="155"/>
      <c r="G19" s="154"/>
      <c r="H19" s="154"/>
      <c r="I19" s="164"/>
      <c r="J19" s="165"/>
      <c r="K19" s="154"/>
      <c r="L19" s="164"/>
      <c r="M19" s="165"/>
      <c r="N19" s="154"/>
    </row>
    <row r="20" spans="1:14" s="120" customFormat="1" ht="12.75" customHeight="1" thickBot="1" x14ac:dyDescent="0.25">
      <c r="A20" s="157"/>
      <c r="B20" s="157"/>
      <c r="C20" s="159"/>
      <c r="D20" s="127"/>
      <c r="E20" s="161"/>
      <c r="F20" s="156"/>
      <c r="G20" s="154"/>
      <c r="H20" s="154"/>
      <c r="I20" s="164"/>
      <c r="J20" s="165"/>
      <c r="K20" s="154"/>
      <c r="L20" s="164"/>
      <c r="M20" s="165"/>
      <c r="N20" s="154"/>
    </row>
    <row r="21" spans="1:14" s="120" customFormat="1" ht="15" customHeight="1" x14ac:dyDescent="0.2">
      <c r="A21" s="126"/>
      <c r="B21" s="160"/>
      <c r="C21" s="162"/>
      <c r="D21" s="163"/>
      <c r="E21" s="163"/>
      <c r="F21" s="158"/>
      <c r="G21" s="165"/>
      <c r="H21" s="154"/>
      <c r="I21" s="164"/>
      <c r="J21" s="165"/>
      <c r="K21" s="154"/>
      <c r="L21" s="164"/>
      <c r="M21" s="165"/>
      <c r="N21" s="154"/>
    </row>
    <row r="22" spans="1:14" s="120" customFormat="1" ht="12.75" customHeight="1" thickBot="1" x14ac:dyDescent="0.25">
      <c r="A22" s="127"/>
      <c r="B22" s="161"/>
      <c r="C22" s="155"/>
      <c r="D22" s="154"/>
      <c r="E22" s="154"/>
      <c r="F22" s="164"/>
      <c r="G22" s="166"/>
      <c r="H22" s="157"/>
      <c r="I22" s="159"/>
      <c r="J22" s="165"/>
      <c r="K22" s="154"/>
      <c r="L22" s="164"/>
      <c r="M22" s="165"/>
      <c r="N22" s="154"/>
    </row>
    <row r="23" spans="1:14" s="120" customFormat="1" ht="12.75" customHeight="1" x14ac:dyDescent="0.2">
      <c r="A23" s="163"/>
      <c r="B23" s="163"/>
      <c r="C23" s="154"/>
      <c r="D23" s="154"/>
      <c r="E23" s="154"/>
      <c r="F23" s="164"/>
      <c r="G23" s="126"/>
      <c r="H23" s="160"/>
      <c r="I23" s="162"/>
      <c r="J23" s="154"/>
      <c r="K23" s="154"/>
      <c r="L23" s="164"/>
      <c r="M23" s="165"/>
      <c r="N23" s="154"/>
    </row>
    <row r="24" spans="1:14" s="120" customFormat="1" ht="15" customHeight="1" thickBot="1" x14ac:dyDescent="0.25">
      <c r="A24" s="157"/>
      <c r="B24" s="157"/>
      <c r="C24" s="154"/>
      <c r="D24" s="154"/>
      <c r="E24" s="154"/>
      <c r="F24" s="164"/>
      <c r="G24" s="127"/>
      <c r="H24" s="161"/>
      <c r="I24" s="155"/>
      <c r="J24" s="154"/>
      <c r="K24" s="154"/>
      <c r="L24" s="164"/>
      <c r="M24" s="165"/>
      <c r="N24" s="154"/>
    </row>
    <row r="25" spans="1:14" s="120" customFormat="1" ht="12.75" customHeight="1" x14ac:dyDescent="0.2">
      <c r="A25" s="126"/>
      <c r="B25" s="160"/>
      <c r="C25" s="155"/>
      <c r="D25" s="154"/>
      <c r="E25" s="154"/>
      <c r="F25" s="164"/>
      <c r="G25" s="167"/>
      <c r="H25" s="163"/>
      <c r="I25" s="154"/>
      <c r="J25" s="154"/>
      <c r="K25" s="154"/>
      <c r="L25" s="164"/>
      <c r="M25" s="165"/>
      <c r="N25" s="154"/>
    </row>
    <row r="26" spans="1:14" s="120" customFormat="1" ht="12.75" customHeight="1" thickBot="1" x14ac:dyDescent="0.25">
      <c r="A26" s="127"/>
      <c r="B26" s="161"/>
      <c r="C26" s="156"/>
      <c r="D26" s="157"/>
      <c r="E26" s="157"/>
      <c r="F26" s="159"/>
      <c r="G26" s="165"/>
      <c r="H26" s="154"/>
      <c r="I26" s="154"/>
      <c r="J26" s="154"/>
      <c r="K26" s="154"/>
      <c r="L26" s="164"/>
      <c r="M26" s="165"/>
      <c r="N26" s="154"/>
    </row>
    <row r="27" spans="1:14" s="120" customFormat="1" ht="15" customHeight="1" x14ac:dyDescent="0.2">
      <c r="A27" s="163"/>
      <c r="B27" s="163"/>
      <c r="C27" s="158"/>
      <c r="D27" s="126"/>
      <c r="E27" s="160"/>
      <c r="F27" s="162"/>
      <c r="G27" s="154"/>
      <c r="H27" s="154"/>
      <c r="I27" s="154"/>
      <c r="J27" s="154"/>
      <c r="K27" s="154"/>
      <c r="L27" s="164"/>
      <c r="M27" s="165"/>
      <c r="N27" s="154"/>
    </row>
    <row r="28" spans="1:14" s="120" customFormat="1" ht="12.75" customHeight="1" thickBot="1" x14ac:dyDescent="0.25">
      <c r="A28" s="157"/>
      <c r="B28" s="157"/>
      <c r="C28" s="159"/>
      <c r="D28" s="127"/>
      <c r="E28" s="161"/>
      <c r="F28" s="155"/>
      <c r="G28" s="154"/>
      <c r="H28" s="154"/>
      <c r="I28" s="154"/>
      <c r="J28" s="154"/>
      <c r="K28" s="154"/>
      <c r="L28" s="164"/>
      <c r="M28" s="165"/>
      <c r="N28" s="154"/>
    </row>
    <row r="29" spans="1:14" s="120" customFormat="1" ht="12.75" customHeight="1" x14ac:dyDescent="0.2">
      <c r="A29" s="126"/>
      <c r="B29" s="160"/>
      <c r="C29" s="162"/>
      <c r="D29" s="163"/>
      <c r="E29" s="163"/>
      <c r="F29" s="154"/>
      <c r="G29" s="154"/>
      <c r="H29" s="154"/>
      <c r="I29" s="154"/>
      <c r="J29" s="154"/>
      <c r="K29" s="154"/>
      <c r="L29" s="164"/>
      <c r="M29" s="165"/>
      <c r="N29" s="154"/>
    </row>
    <row r="30" spans="1:14" s="120" customFormat="1" ht="15" customHeight="1" thickBot="1" x14ac:dyDescent="0.25">
      <c r="A30" s="127"/>
      <c r="B30" s="161"/>
      <c r="C30" s="155"/>
      <c r="D30" s="154"/>
      <c r="E30" s="154"/>
      <c r="F30" s="154"/>
      <c r="G30" s="154"/>
      <c r="H30" s="154"/>
      <c r="I30" s="154"/>
      <c r="J30" s="154"/>
      <c r="K30" s="154"/>
      <c r="L30" s="164"/>
      <c r="M30" s="166"/>
      <c r="N30" s="157"/>
    </row>
    <row r="31" spans="1:14" s="120" customFormat="1" ht="12.75" customHeight="1" x14ac:dyDescent="0.2">
      <c r="A31" s="163"/>
      <c r="B31" s="163"/>
      <c r="C31" s="154"/>
      <c r="D31" s="154"/>
      <c r="E31" s="154"/>
      <c r="F31" s="154"/>
      <c r="G31" s="154"/>
      <c r="H31" s="154"/>
      <c r="I31" s="154"/>
      <c r="J31" s="154"/>
      <c r="K31" s="154"/>
      <c r="L31" s="164"/>
      <c r="M31" s="128"/>
      <c r="N31" s="160"/>
    </row>
    <row r="32" spans="1:14" s="120" customFormat="1" ht="12.75" customHeight="1" thickBot="1" x14ac:dyDescent="0.25">
      <c r="A32" s="157"/>
      <c r="B32" s="157"/>
      <c r="C32" s="154"/>
      <c r="D32" s="154"/>
      <c r="E32" s="154"/>
      <c r="F32" s="154"/>
      <c r="G32" s="154"/>
      <c r="H32" s="154"/>
      <c r="I32" s="154"/>
      <c r="J32" s="154"/>
      <c r="K32" s="154"/>
      <c r="L32" s="164"/>
      <c r="M32" s="127"/>
      <c r="N32" s="161"/>
    </row>
    <row r="33" spans="1:14" s="120" customFormat="1" ht="15" customHeight="1" x14ac:dyDescent="0.2">
      <c r="A33" s="126"/>
      <c r="B33" s="160"/>
      <c r="C33" s="155"/>
      <c r="D33" s="154"/>
      <c r="E33" s="154"/>
      <c r="F33" s="154"/>
      <c r="G33" s="154"/>
      <c r="H33" s="154"/>
      <c r="I33" s="154"/>
      <c r="J33" s="154"/>
      <c r="K33" s="154"/>
      <c r="L33" s="164"/>
      <c r="M33" s="167"/>
      <c r="N33" s="163"/>
    </row>
    <row r="34" spans="1:14" s="120" customFormat="1" ht="12.75" customHeight="1" thickBot="1" x14ac:dyDescent="0.25">
      <c r="A34" s="127"/>
      <c r="B34" s="161"/>
      <c r="C34" s="156"/>
      <c r="D34" s="157"/>
      <c r="E34" s="157"/>
      <c r="F34" s="154"/>
      <c r="G34" s="154"/>
      <c r="H34" s="154"/>
      <c r="I34" s="154"/>
      <c r="J34" s="154"/>
      <c r="K34" s="154"/>
      <c r="L34" s="164"/>
      <c r="M34" s="165"/>
      <c r="N34" s="154"/>
    </row>
    <row r="35" spans="1:14" s="120" customFormat="1" ht="12.75" customHeight="1" x14ac:dyDescent="0.2">
      <c r="A35" s="163"/>
      <c r="B35" s="163"/>
      <c r="C35" s="158"/>
      <c r="D35" s="126"/>
      <c r="E35" s="160"/>
      <c r="F35" s="155"/>
      <c r="G35" s="154"/>
      <c r="H35" s="154"/>
      <c r="I35" s="154"/>
      <c r="J35" s="154"/>
      <c r="K35" s="154"/>
      <c r="L35" s="164"/>
      <c r="M35" s="165"/>
      <c r="N35" s="154"/>
    </row>
    <row r="36" spans="1:14" s="120" customFormat="1" ht="15" customHeight="1" thickBot="1" x14ac:dyDescent="0.25">
      <c r="A36" s="157"/>
      <c r="B36" s="157"/>
      <c r="C36" s="159"/>
      <c r="D36" s="127"/>
      <c r="E36" s="161"/>
      <c r="F36" s="156"/>
      <c r="G36" s="154"/>
      <c r="H36" s="154"/>
      <c r="I36" s="154"/>
      <c r="J36" s="154"/>
      <c r="K36" s="154"/>
      <c r="L36" s="164"/>
      <c r="M36" s="165"/>
      <c r="N36" s="154"/>
    </row>
    <row r="37" spans="1:14" s="120" customFormat="1" ht="12.75" customHeight="1" x14ac:dyDescent="0.2">
      <c r="A37" s="126"/>
      <c r="B37" s="160"/>
      <c r="C37" s="162"/>
      <c r="D37" s="163"/>
      <c r="E37" s="163"/>
      <c r="F37" s="158"/>
      <c r="G37" s="165"/>
      <c r="H37" s="154"/>
      <c r="I37" s="154"/>
      <c r="J37" s="154"/>
      <c r="K37" s="154"/>
      <c r="L37" s="164"/>
      <c r="M37" s="165"/>
      <c r="N37" s="154"/>
    </row>
    <row r="38" spans="1:14" s="120" customFormat="1" ht="12.75" customHeight="1" thickBot="1" x14ac:dyDescent="0.25">
      <c r="A38" s="127"/>
      <c r="B38" s="161"/>
      <c r="C38" s="155"/>
      <c r="D38" s="154"/>
      <c r="E38" s="154"/>
      <c r="F38" s="164"/>
      <c r="G38" s="166"/>
      <c r="H38" s="157"/>
      <c r="I38" s="154"/>
      <c r="J38" s="154"/>
      <c r="K38" s="154"/>
      <c r="L38" s="164"/>
      <c r="M38" s="165"/>
      <c r="N38" s="154"/>
    </row>
    <row r="39" spans="1:14" s="120" customFormat="1" ht="15" customHeight="1" x14ac:dyDescent="0.2">
      <c r="A39" s="163"/>
      <c r="B39" s="163"/>
      <c r="C39" s="154"/>
      <c r="D39" s="154"/>
      <c r="E39" s="154"/>
      <c r="F39" s="164"/>
      <c r="G39" s="126"/>
      <c r="H39" s="160"/>
      <c r="I39" s="155"/>
      <c r="J39" s="154"/>
      <c r="K39" s="154"/>
      <c r="L39" s="164"/>
      <c r="M39" s="165"/>
      <c r="N39" s="154"/>
    </row>
    <row r="40" spans="1:14" s="120" customFormat="1" ht="12.75" customHeight="1" thickBot="1" x14ac:dyDescent="0.25">
      <c r="A40" s="157"/>
      <c r="B40" s="157"/>
      <c r="C40" s="154"/>
      <c r="D40" s="154"/>
      <c r="E40" s="154"/>
      <c r="F40" s="164"/>
      <c r="G40" s="127"/>
      <c r="H40" s="161"/>
      <c r="I40" s="156"/>
      <c r="J40" s="154"/>
      <c r="K40" s="154"/>
      <c r="L40" s="164"/>
      <c r="M40" s="165"/>
      <c r="N40" s="154"/>
    </row>
    <row r="41" spans="1:14" s="120" customFormat="1" ht="12.75" customHeight="1" x14ac:dyDescent="0.2">
      <c r="A41" s="126"/>
      <c r="B41" s="160"/>
      <c r="C41" s="155"/>
      <c r="D41" s="154"/>
      <c r="E41" s="154"/>
      <c r="F41" s="164"/>
      <c r="G41" s="167"/>
      <c r="H41" s="163"/>
      <c r="I41" s="158"/>
      <c r="J41" s="165"/>
      <c r="K41" s="154"/>
      <c r="L41" s="164"/>
      <c r="M41" s="165"/>
      <c r="N41" s="154"/>
    </row>
    <row r="42" spans="1:14" s="120" customFormat="1" ht="15" customHeight="1" thickBot="1" x14ac:dyDescent="0.25">
      <c r="A42" s="127"/>
      <c r="B42" s="161"/>
      <c r="C42" s="156"/>
      <c r="D42" s="157"/>
      <c r="E42" s="157"/>
      <c r="F42" s="159"/>
      <c r="G42" s="165"/>
      <c r="H42" s="154"/>
      <c r="I42" s="164"/>
      <c r="J42" s="165"/>
      <c r="K42" s="154"/>
      <c r="L42" s="164"/>
      <c r="M42" s="165"/>
      <c r="N42" s="154"/>
    </row>
    <row r="43" spans="1:14" s="120" customFormat="1" ht="12.75" customHeight="1" x14ac:dyDescent="0.2">
      <c r="A43" s="163"/>
      <c r="B43" s="163"/>
      <c r="C43" s="158"/>
      <c r="D43" s="126"/>
      <c r="E43" s="160"/>
      <c r="F43" s="162"/>
      <c r="G43" s="154"/>
      <c r="H43" s="154"/>
      <c r="I43" s="164"/>
      <c r="J43" s="165"/>
      <c r="K43" s="154"/>
      <c r="L43" s="164"/>
      <c r="M43" s="165"/>
      <c r="N43" s="154"/>
    </row>
    <row r="44" spans="1:14" s="120" customFormat="1" ht="12.75" customHeight="1" thickBot="1" x14ac:dyDescent="0.25">
      <c r="A44" s="157"/>
      <c r="B44" s="157"/>
      <c r="C44" s="159"/>
      <c r="D44" s="127"/>
      <c r="E44" s="161"/>
      <c r="F44" s="155"/>
      <c r="G44" s="154"/>
      <c r="H44" s="154"/>
      <c r="I44" s="164"/>
      <c r="J44" s="165"/>
      <c r="K44" s="154"/>
      <c r="L44" s="164"/>
      <c r="M44" s="165"/>
      <c r="N44" s="154"/>
    </row>
    <row r="45" spans="1:14" s="120" customFormat="1" ht="15" customHeight="1" x14ac:dyDescent="0.2">
      <c r="A45" s="126"/>
      <c r="B45" s="160"/>
      <c r="C45" s="162"/>
      <c r="D45" s="163"/>
      <c r="E45" s="163"/>
      <c r="F45" s="154"/>
      <c r="G45" s="154"/>
      <c r="H45" s="154"/>
      <c r="I45" s="164"/>
      <c r="J45" s="165"/>
      <c r="K45" s="154"/>
      <c r="L45" s="164"/>
      <c r="M45" s="165"/>
      <c r="N45" s="154"/>
    </row>
    <row r="46" spans="1:14" s="120" customFormat="1" ht="12.75" customHeight="1" thickBot="1" x14ac:dyDescent="0.25">
      <c r="A46" s="127"/>
      <c r="B46" s="161"/>
      <c r="C46" s="155"/>
      <c r="D46" s="154"/>
      <c r="E46" s="154"/>
      <c r="F46" s="154"/>
      <c r="G46" s="154"/>
      <c r="H46" s="154"/>
      <c r="I46" s="164"/>
      <c r="J46" s="166"/>
      <c r="K46" s="157"/>
      <c r="L46" s="159"/>
      <c r="M46" s="165"/>
      <c r="N46" s="154"/>
    </row>
    <row r="47" spans="1:14" s="120" customFormat="1" x14ac:dyDescent="0.2">
      <c r="A47" s="163"/>
      <c r="B47" s="163"/>
      <c r="C47" s="154"/>
      <c r="D47" s="154"/>
      <c r="E47" s="154"/>
      <c r="F47" s="154"/>
      <c r="G47" s="154"/>
      <c r="H47" s="154"/>
      <c r="I47" s="164"/>
      <c r="J47" s="126"/>
      <c r="K47" s="160"/>
      <c r="L47" s="162"/>
      <c r="M47" s="154"/>
      <c r="N47" s="154"/>
    </row>
    <row r="48" spans="1:14" s="120" customFormat="1" ht="13.5" thickBot="1" x14ac:dyDescent="0.25">
      <c r="A48" s="157"/>
      <c r="B48" s="157"/>
      <c r="C48" s="154"/>
      <c r="D48" s="154"/>
      <c r="E48" s="154"/>
      <c r="F48" s="154"/>
      <c r="G48" s="154"/>
      <c r="H48" s="154"/>
      <c r="I48" s="164"/>
      <c r="J48" s="127"/>
      <c r="K48" s="161"/>
      <c r="L48" s="155"/>
      <c r="M48" s="154"/>
      <c r="N48" s="154"/>
    </row>
    <row r="49" spans="1:14" s="120" customFormat="1" x14ac:dyDescent="0.2">
      <c r="A49" s="126"/>
      <c r="B49" s="160"/>
      <c r="C49" s="155"/>
      <c r="D49" s="154"/>
      <c r="E49" s="154"/>
      <c r="F49" s="154"/>
      <c r="G49" s="154"/>
      <c r="H49" s="154"/>
      <c r="I49" s="164"/>
      <c r="J49" s="167"/>
      <c r="K49" s="163"/>
      <c r="L49" s="154"/>
      <c r="M49" s="154"/>
      <c r="N49" s="154"/>
    </row>
    <row r="50" spans="1:14" s="120" customFormat="1" ht="13.5" thickBot="1" x14ac:dyDescent="0.25">
      <c r="A50" s="127"/>
      <c r="B50" s="161"/>
      <c r="C50" s="156"/>
      <c r="D50" s="157"/>
      <c r="E50" s="157"/>
      <c r="F50" s="154"/>
      <c r="G50" s="154"/>
      <c r="H50" s="154"/>
      <c r="I50" s="164"/>
      <c r="J50" s="165"/>
      <c r="K50" s="154"/>
      <c r="L50" s="154"/>
      <c r="M50" s="154"/>
      <c r="N50" s="154"/>
    </row>
    <row r="51" spans="1:14" s="120" customFormat="1" x14ac:dyDescent="0.2">
      <c r="A51" s="163"/>
      <c r="B51" s="163"/>
      <c r="C51" s="158"/>
      <c r="D51" s="126"/>
      <c r="E51" s="160"/>
      <c r="F51" s="155"/>
      <c r="G51" s="154"/>
      <c r="H51" s="154"/>
      <c r="I51" s="164"/>
      <c r="J51" s="165"/>
      <c r="K51" s="154"/>
      <c r="L51" s="154"/>
      <c r="M51" s="154"/>
      <c r="N51" s="154"/>
    </row>
    <row r="52" spans="1:14" s="120" customFormat="1" ht="13.5" thickBot="1" x14ac:dyDescent="0.25">
      <c r="A52" s="157"/>
      <c r="B52" s="157"/>
      <c r="C52" s="159"/>
      <c r="D52" s="127"/>
      <c r="E52" s="161"/>
      <c r="F52" s="156"/>
      <c r="G52" s="154"/>
      <c r="H52" s="154"/>
      <c r="I52" s="164"/>
      <c r="J52" s="165"/>
      <c r="K52" s="154"/>
      <c r="L52" s="154"/>
      <c r="M52" s="154"/>
      <c r="N52" s="154"/>
    </row>
    <row r="53" spans="1:14" s="120" customFormat="1" x14ac:dyDescent="0.2">
      <c r="A53" s="126"/>
      <c r="B53" s="160"/>
      <c r="C53" s="162"/>
      <c r="D53" s="163"/>
      <c r="E53" s="163"/>
      <c r="F53" s="158"/>
      <c r="G53" s="165"/>
      <c r="H53" s="154"/>
      <c r="I53" s="164"/>
      <c r="J53" s="165"/>
      <c r="K53" s="154"/>
      <c r="L53" s="154"/>
      <c r="M53" s="154"/>
      <c r="N53" s="154"/>
    </row>
    <row r="54" spans="1:14" s="120" customFormat="1" ht="13.5" thickBot="1" x14ac:dyDescent="0.25">
      <c r="A54" s="127"/>
      <c r="B54" s="161"/>
      <c r="C54" s="155"/>
      <c r="D54" s="154"/>
      <c r="E54" s="154"/>
      <c r="F54" s="164"/>
      <c r="G54" s="166"/>
      <c r="H54" s="157"/>
      <c r="I54" s="159"/>
      <c r="J54" s="165"/>
      <c r="K54" s="154"/>
      <c r="L54" s="154"/>
      <c r="M54" s="154"/>
      <c r="N54" s="154"/>
    </row>
    <row r="55" spans="1:14" s="120" customFormat="1" x14ac:dyDescent="0.2">
      <c r="A55" s="163"/>
      <c r="B55" s="163"/>
      <c r="C55" s="154"/>
      <c r="D55" s="154"/>
      <c r="E55" s="154"/>
      <c r="F55" s="164"/>
      <c r="G55" s="126"/>
      <c r="H55" s="160"/>
      <c r="I55" s="162"/>
      <c r="J55" s="154"/>
      <c r="K55" s="154"/>
      <c r="L55" s="154"/>
      <c r="M55" s="154"/>
      <c r="N55" s="154"/>
    </row>
    <row r="56" spans="1:14" s="120" customFormat="1" ht="13.5" thickBot="1" x14ac:dyDescent="0.25">
      <c r="A56" s="157"/>
      <c r="B56" s="157"/>
      <c r="C56" s="154"/>
      <c r="D56" s="154"/>
      <c r="E56" s="154"/>
      <c r="F56" s="164"/>
      <c r="G56" s="127"/>
      <c r="H56" s="161"/>
      <c r="I56" s="155"/>
      <c r="J56" s="154"/>
      <c r="K56" s="154"/>
      <c r="L56" s="154"/>
      <c r="M56" s="154"/>
      <c r="N56" s="154"/>
    </row>
    <row r="57" spans="1:14" s="120" customFormat="1" x14ac:dyDescent="0.2">
      <c r="A57" s="126"/>
      <c r="B57" s="160"/>
      <c r="C57" s="155"/>
      <c r="D57" s="154"/>
      <c r="E57" s="154"/>
      <c r="F57" s="164"/>
      <c r="G57" s="167"/>
      <c r="H57" s="163"/>
      <c r="I57" s="154"/>
      <c r="J57" s="154"/>
      <c r="K57" s="154"/>
      <c r="L57" s="154"/>
      <c r="M57" s="154"/>
      <c r="N57" s="154"/>
    </row>
    <row r="58" spans="1:14" s="120" customFormat="1" ht="13.5" thickBot="1" x14ac:dyDescent="0.25">
      <c r="A58" s="127"/>
      <c r="B58" s="161"/>
      <c r="C58" s="156"/>
      <c r="D58" s="157"/>
      <c r="E58" s="157"/>
      <c r="F58" s="159"/>
      <c r="G58" s="165"/>
      <c r="H58" s="154"/>
      <c r="I58" s="154"/>
      <c r="J58" s="154"/>
      <c r="K58" s="154"/>
      <c r="L58" s="154"/>
      <c r="M58" s="154"/>
      <c r="N58" s="154"/>
    </row>
    <row r="59" spans="1:14" s="120" customFormat="1" x14ac:dyDescent="0.2">
      <c r="A59" s="163"/>
      <c r="B59" s="163"/>
      <c r="C59" s="158"/>
      <c r="D59" s="126"/>
      <c r="E59" s="160"/>
      <c r="F59" s="162"/>
      <c r="G59" s="154"/>
      <c r="H59" s="154"/>
      <c r="I59" s="154"/>
      <c r="J59" s="154"/>
      <c r="K59" s="154"/>
      <c r="L59" s="154"/>
      <c r="M59" s="154"/>
      <c r="N59" s="154"/>
    </row>
    <row r="60" spans="1:14" s="120" customFormat="1" ht="13.5" thickBot="1" x14ac:dyDescent="0.25">
      <c r="A60" s="157"/>
      <c r="B60" s="157"/>
      <c r="C60" s="159"/>
      <c r="D60" s="127"/>
      <c r="E60" s="161"/>
      <c r="F60" s="155"/>
      <c r="G60" s="154"/>
      <c r="H60" s="154"/>
      <c r="I60" s="154"/>
      <c r="J60" s="154"/>
      <c r="K60" s="154"/>
      <c r="L60" s="154"/>
      <c r="M60" s="154"/>
      <c r="N60" s="154"/>
    </row>
    <row r="61" spans="1:14" s="120" customFormat="1" x14ac:dyDescent="0.2">
      <c r="A61" s="126"/>
      <c r="B61" s="160"/>
      <c r="C61" s="162"/>
      <c r="D61" s="163"/>
      <c r="E61" s="163"/>
      <c r="F61" s="154"/>
      <c r="G61" s="154"/>
      <c r="H61" s="154"/>
      <c r="I61" s="154"/>
      <c r="J61" s="154"/>
      <c r="K61" s="154"/>
      <c r="L61" s="154"/>
      <c r="M61" s="154"/>
      <c r="N61" s="154"/>
    </row>
    <row r="62" spans="1:14" s="120" customFormat="1" ht="13.5" thickBot="1" x14ac:dyDescent="0.25">
      <c r="A62" s="127"/>
      <c r="B62" s="161"/>
      <c r="C62" s="155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</row>
    <row r="63" spans="1:14" s="120" customFormat="1" x14ac:dyDescent="0.2"/>
  </sheetData>
  <sheetProtection password="CBAB" sheet="1" objects="1" scenarios="1" selectLockedCells="1" selectUnlockedCells="1"/>
  <mergeCells count="279">
    <mergeCell ref="B61:B62"/>
    <mergeCell ref="C61:C62"/>
    <mergeCell ref="D61:E62"/>
    <mergeCell ref="F61:F62"/>
    <mergeCell ref="G61:H62"/>
    <mergeCell ref="I61:I62"/>
    <mergeCell ref="J61:K62"/>
    <mergeCell ref="L61:L62"/>
    <mergeCell ref="M61:N62"/>
    <mergeCell ref="A59:B60"/>
    <mergeCell ref="C59:C60"/>
    <mergeCell ref="E59:E60"/>
    <mergeCell ref="F59:F60"/>
    <mergeCell ref="G59:H60"/>
    <mergeCell ref="I59:I60"/>
    <mergeCell ref="J59:K60"/>
    <mergeCell ref="L59:L60"/>
    <mergeCell ref="M59:N60"/>
    <mergeCell ref="B57:B58"/>
    <mergeCell ref="C57:C58"/>
    <mergeCell ref="D57:E58"/>
    <mergeCell ref="F57:F58"/>
    <mergeCell ref="G57:H58"/>
    <mergeCell ref="I57:I58"/>
    <mergeCell ref="J57:K58"/>
    <mergeCell ref="L57:L58"/>
    <mergeCell ref="M57:N58"/>
    <mergeCell ref="A55:B56"/>
    <mergeCell ref="C55:C56"/>
    <mergeCell ref="D55:E56"/>
    <mergeCell ref="F55:F56"/>
    <mergeCell ref="H55:H56"/>
    <mergeCell ref="I55:I56"/>
    <mergeCell ref="J55:K56"/>
    <mergeCell ref="L55:L56"/>
    <mergeCell ref="M55:N56"/>
    <mergeCell ref="B53:B54"/>
    <mergeCell ref="C53:C54"/>
    <mergeCell ref="D53:E54"/>
    <mergeCell ref="F53:F54"/>
    <mergeCell ref="G53:H54"/>
    <mergeCell ref="I53:I54"/>
    <mergeCell ref="J53:K54"/>
    <mergeCell ref="L53:L54"/>
    <mergeCell ref="M53:N54"/>
    <mergeCell ref="A51:B52"/>
    <mergeCell ref="C51:C52"/>
    <mergeCell ref="E51:E52"/>
    <mergeCell ref="F51:F52"/>
    <mergeCell ref="G51:H52"/>
    <mergeCell ref="I51:I52"/>
    <mergeCell ref="J51:K52"/>
    <mergeCell ref="L51:L52"/>
    <mergeCell ref="M51:N52"/>
    <mergeCell ref="L45:L46"/>
    <mergeCell ref="M45:N46"/>
    <mergeCell ref="M43:N44"/>
    <mergeCell ref="K47:K48"/>
    <mergeCell ref="L47:L48"/>
    <mergeCell ref="M47:N48"/>
    <mergeCell ref="B49:B50"/>
    <mergeCell ref="C49:C50"/>
    <mergeCell ref="D49:E50"/>
    <mergeCell ref="F49:F50"/>
    <mergeCell ref="G49:H50"/>
    <mergeCell ref="I49:I50"/>
    <mergeCell ref="J49:K50"/>
    <mergeCell ref="L49:L50"/>
    <mergeCell ref="M49:N50"/>
    <mergeCell ref="A43:B44"/>
    <mergeCell ref="E43:E44"/>
    <mergeCell ref="B45:B46"/>
    <mergeCell ref="C45:C46"/>
    <mergeCell ref="D45:E46"/>
    <mergeCell ref="F45:F46"/>
    <mergeCell ref="G45:H46"/>
    <mergeCell ref="I45:I46"/>
    <mergeCell ref="J45:K46"/>
    <mergeCell ref="A31:B32"/>
    <mergeCell ref="N31:N32"/>
    <mergeCell ref="B33:B34"/>
    <mergeCell ref="C33:C34"/>
    <mergeCell ref="D33:E34"/>
    <mergeCell ref="F33:F34"/>
    <mergeCell ref="G33:H34"/>
    <mergeCell ref="I33:I34"/>
    <mergeCell ref="J33:K34"/>
    <mergeCell ref="L33:L34"/>
    <mergeCell ref="M33:N34"/>
    <mergeCell ref="G21:H22"/>
    <mergeCell ref="I21:I22"/>
    <mergeCell ref="J21:K22"/>
    <mergeCell ref="L21:L22"/>
    <mergeCell ref="M9:N10"/>
    <mergeCell ref="B9:B10"/>
    <mergeCell ref="M21:N22"/>
    <mergeCell ref="J19:K20"/>
    <mergeCell ref="L19:L20"/>
    <mergeCell ref="M19:N20"/>
    <mergeCell ref="C19:C20"/>
    <mergeCell ref="F19:F20"/>
    <mergeCell ref="G19:H20"/>
    <mergeCell ref="I19:I20"/>
    <mergeCell ref="E19:E20"/>
    <mergeCell ref="J7:K8"/>
    <mergeCell ref="L7:L8"/>
    <mergeCell ref="M7:N8"/>
    <mergeCell ref="C7:C8"/>
    <mergeCell ref="D7:E8"/>
    <mergeCell ref="F7:F8"/>
    <mergeCell ref="I7:I8"/>
    <mergeCell ref="J17:K18"/>
    <mergeCell ref="L17:L18"/>
    <mergeCell ref="M17:N18"/>
    <mergeCell ref="H7:H8"/>
    <mergeCell ref="C9:C10"/>
    <mergeCell ref="D9:E10"/>
    <mergeCell ref="F9:F10"/>
    <mergeCell ref="G9:H10"/>
    <mergeCell ref="I9:I10"/>
    <mergeCell ref="J9:K10"/>
    <mergeCell ref="L9:L10"/>
    <mergeCell ref="B1:B2"/>
    <mergeCell ref="B13:B14"/>
    <mergeCell ref="A3:B4"/>
    <mergeCell ref="B5:B6"/>
    <mergeCell ref="A11:B12"/>
    <mergeCell ref="A15:B16"/>
    <mergeCell ref="B17:B18"/>
    <mergeCell ref="B25:B26"/>
    <mergeCell ref="A23:B24"/>
    <mergeCell ref="A7:B8"/>
    <mergeCell ref="A19:B20"/>
    <mergeCell ref="B21:B22"/>
    <mergeCell ref="A27:B28"/>
    <mergeCell ref="B29:B30"/>
    <mergeCell ref="B37:B38"/>
    <mergeCell ref="A35:B36"/>
    <mergeCell ref="A39:B40"/>
    <mergeCell ref="B41:B42"/>
    <mergeCell ref="A47:B48"/>
    <mergeCell ref="J43:K44"/>
    <mergeCell ref="L43:L44"/>
    <mergeCell ref="C43:C44"/>
    <mergeCell ref="F43:F44"/>
    <mergeCell ref="G43:H44"/>
    <mergeCell ref="I43:I44"/>
    <mergeCell ref="C47:C48"/>
    <mergeCell ref="D47:E48"/>
    <mergeCell ref="F47:F48"/>
    <mergeCell ref="G47:H48"/>
    <mergeCell ref="I47:I48"/>
    <mergeCell ref="C39:C40"/>
    <mergeCell ref="D39:E40"/>
    <mergeCell ref="F39:F40"/>
    <mergeCell ref="H39:H40"/>
    <mergeCell ref="I39:I40"/>
    <mergeCell ref="J39:K40"/>
    <mergeCell ref="L39:L40"/>
    <mergeCell ref="M39:N40"/>
    <mergeCell ref="C41:C42"/>
    <mergeCell ref="D41:E42"/>
    <mergeCell ref="F41:F42"/>
    <mergeCell ref="G41:H42"/>
    <mergeCell ref="I41:I42"/>
    <mergeCell ref="J37:K38"/>
    <mergeCell ref="L37:L38"/>
    <mergeCell ref="M37:N38"/>
    <mergeCell ref="C37:C38"/>
    <mergeCell ref="D37:E38"/>
    <mergeCell ref="F37:F38"/>
    <mergeCell ref="G37:H38"/>
    <mergeCell ref="I37:I38"/>
    <mergeCell ref="J41:K42"/>
    <mergeCell ref="L41:L42"/>
    <mergeCell ref="M41:N42"/>
    <mergeCell ref="C35:C36"/>
    <mergeCell ref="E35:E36"/>
    <mergeCell ref="F35:F36"/>
    <mergeCell ref="G35:H36"/>
    <mergeCell ref="I35:I36"/>
    <mergeCell ref="J35:K36"/>
    <mergeCell ref="L35:L36"/>
    <mergeCell ref="M35:N36"/>
    <mergeCell ref="J31:K32"/>
    <mergeCell ref="L31:L32"/>
    <mergeCell ref="C31:C32"/>
    <mergeCell ref="D31:E32"/>
    <mergeCell ref="F31:F32"/>
    <mergeCell ref="G31:H32"/>
    <mergeCell ref="I31:I32"/>
    <mergeCell ref="I29:I30"/>
    <mergeCell ref="J25:K26"/>
    <mergeCell ref="L25:L26"/>
    <mergeCell ref="M25:N26"/>
    <mergeCell ref="C25:C26"/>
    <mergeCell ref="D25:E26"/>
    <mergeCell ref="F25:F26"/>
    <mergeCell ref="G25:H26"/>
    <mergeCell ref="I25:I26"/>
    <mergeCell ref="J29:K30"/>
    <mergeCell ref="L29:L30"/>
    <mergeCell ref="M29:N30"/>
    <mergeCell ref="C27:C28"/>
    <mergeCell ref="E27:E28"/>
    <mergeCell ref="F27:F28"/>
    <mergeCell ref="G27:H28"/>
    <mergeCell ref="I27:I28"/>
    <mergeCell ref="J27:K28"/>
    <mergeCell ref="L27:L28"/>
    <mergeCell ref="M27:N28"/>
    <mergeCell ref="C29:C30"/>
    <mergeCell ref="D29:E30"/>
    <mergeCell ref="F29:F30"/>
    <mergeCell ref="G29:H30"/>
    <mergeCell ref="C23:C24"/>
    <mergeCell ref="D23:E24"/>
    <mergeCell ref="F23:F24"/>
    <mergeCell ref="H23:H24"/>
    <mergeCell ref="I23:I24"/>
    <mergeCell ref="J23:K24"/>
    <mergeCell ref="L23:L24"/>
    <mergeCell ref="M23:N24"/>
    <mergeCell ref="C15:C16"/>
    <mergeCell ref="D15:E16"/>
    <mergeCell ref="F15:F16"/>
    <mergeCell ref="G15:H16"/>
    <mergeCell ref="I15:I16"/>
    <mergeCell ref="K15:K16"/>
    <mergeCell ref="L15:L16"/>
    <mergeCell ref="M15:N16"/>
    <mergeCell ref="C17:C18"/>
    <mergeCell ref="D17:E18"/>
    <mergeCell ref="F17:F18"/>
    <mergeCell ref="G17:H18"/>
    <mergeCell ref="I17:I18"/>
    <mergeCell ref="C21:C22"/>
    <mergeCell ref="D21:E22"/>
    <mergeCell ref="F21:F22"/>
    <mergeCell ref="C5:C6"/>
    <mergeCell ref="D5:E6"/>
    <mergeCell ref="F5:F6"/>
    <mergeCell ref="G5:H6"/>
    <mergeCell ref="I5:I6"/>
    <mergeCell ref="J13:K14"/>
    <mergeCell ref="L13:L14"/>
    <mergeCell ref="M13:N14"/>
    <mergeCell ref="C13:C14"/>
    <mergeCell ref="D13:E14"/>
    <mergeCell ref="F13:F14"/>
    <mergeCell ref="G13:H14"/>
    <mergeCell ref="I13:I14"/>
    <mergeCell ref="C11:C12"/>
    <mergeCell ref="E11:E12"/>
    <mergeCell ref="F11:F12"/>
    <mergeCell ref="G11:H12"/>
    <mergeCell ref="I11:I12"/>
    <mergeCell ref="J11:K12"/>
    <mergeCell ref="L11:L12"/>
    <mergeCell ref="M11:N12"/>
    <mergeCell ref="J5:K6"/>
    <mergeCell ref="L5:L6"/>
    <mergeCell ref="M5:N6"/>
    <mergeCell ref="J1:K2"/>
    <mergeCell ref="L1:L2"/>
    <mergeCell ref="M1:N2"/>
    <mergeCell ref="C1:C2"/>
    <mergeCell ref="D1:E2"/>
    <mergeCell ref="F1:F2"/>
    <mergeCell ref="G1:H2"/>
    <mergeCell ref="I1:I2"/>
    <mergeCell ref="C3:C4"/>
    <mergeCell ref="E3:E4"/>
    <mergeCell ref="F3:F4"/>
    <mergeCell ref="G3:H4"/>
    <mergeCell ref="I3:I4"/>
    <mergeCell ref="J3:K4"/>
    <mergeCell ref="L3:L4"/>
    <mergeCell ref="M3:N4"/>
  </mergeCells>
  <printOptions horizontalCentered="1" verticalCentered="1"/>
  <pageMargins left="0.74803149606299213" right="0.74803149606299213" top="0.78740157480314965" bottom="0.78740157480314965" header="0.51181102362204722" footer="0.51181102362204722"/>
  <pageSetup paperSize="9" scale="59" orientation="landscape" horizontalDpi="4294967293" verticalDpi="0" r:id="rId1"/>
  <headerFooter>
    <oddHeader>&amp;C&amp;"Arial,Vet"&amp;14&amp;A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4"/>
  <sheetViews>
    <sheetView showGridLines="0" showRowColHeaders="0" zoomScale="125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0" defaultRowHeight="12.75" zeroHeight="1" x14ac:dyDescent="0.2"/>
  <cols>
    <col min="1" max="1" width="11.85546875" bestFit="1" customWidth="1"/>
    <col min="2" max="2" width="10" customWidth="1"/>
    <col min="3" max="3" width="5.7109375" bestFit="1" customWidth="1"/>
    <col min="4" max="4" width="22.42578125" customWidth="1"/>
    <col min="5" max="5" width="27.42578125" customWidth="1"/>
    <col min="6" max="6" width="7.28515625" bestFit="1" customWidth="1"/>
    <col min="7" max="7" width="2.5703125" customWidth="1"/>
  </cols>
  <sheetData>
    <row r="1" spans="1:6" ht="13.5" thickBot="1" x14ac:dyDescent="0.25">
      <c r="A1" s="36" t="s">
        <v>65</v>
      </c>
      <c r="B1" s="36" t="s">
        <v>64</v>
      </c>
      <c r="C1" s="36" t="s">
        <v>4</v>
      </c>
      <c r="D1" s="36" t="s">
        <v>85</v>
      </c>
      <c r="E1" s="36" t="s">
        <v>86</v>
      </c>
      <c r="F1" s="35" t="s">
        <v>98</v>
      </c>
    </row>
    <row r="2" spans="1:6" ht="13.5" thickTop="1" x14ac:dyDescent="0.2">
      <c r="A2" s="112"/>
      <c r="B2" s="108"/>
      <c r="C2" s="115"/>
      <c r="D2" s="114"/>
      <c r="E2" s="114"/>
      <c r="F2" s="109"/>
    </row>
    <row r="3" spans="1:6" x14ac:dyDescent="0.2">
      <c r="A3" s="112"/>
      <c r="B3" s="108"/>
      <c r="C3" s="115"/>
      <c r="D3" s="114"/>
      <c r="E3" s="114"/>
      <c r="F3" s="109"/>
    </row>
    <row r="4" spans="1:6" x14ac:dyDescent="0.2">
      <c r="A4" s="112"/>
      <c r="B4" s="108"/>
      <c r="C4" s="115"/>
      <c r="D4" s="114"/>
      <c r="E4" s="114"/>
      <c r="F4" s="109"/>
    </row>
    <row r="5" spans="1:6" x14ac:dyDescent="0.2">
      <c r="A5" s="112"/>
      <c r="B5" s="108"/>
      <c r="C5" s="115"/>
      <c r="D5" s="114"/>
      <c r="E5" s="114"/>
      <c r="F5" s="109"/>
    </row>
    <row r="6" spans="1:6" x14ac:dyDescent="0.2">
      <c r="A6" s="112"/>
      <c r="B6" s="108"/>
      <c r="C6" s="115"/>
      <c r="D6" s="114"/>
      <c r="E6" s="114"/>
      <c r="F6" s="109"/>
    </row>
    <row r="7" spans="1:6" x14ac:dyDescent="0.2">
      <c r="A7" s="112"/>
      <c r="B7" s="108"/>
      <c r="C7" s="115"/>
      <c r="D7" s="114"/>
      <c r="E7" s="114"/>
      <c r="F7" s="109"/>
    </row>
    <row r="8" spans="1:6" x14ac:dyDescent="0.2">
      <c r="A8" s="112"/>
      <c r="B8" s="108"/>
      <c r="C8" s="115"/>
      <c r="D8" s="114"/>
      <c r="E8" s="114"/>
      <c r="F8" s="109"/>
    </row>
    <row r="9" spans="1:6" x14ac:dyDescent="0.2">
      <c r="A9" s="112"/>
      <c r="B9" s="108"/>
      <c r="C9" s="115"/>
      <c r="D9" s="114"/>
      <c r="E9" s="114"/>
      <c r="F9" s="109"/>
    </row>
    <row r="10" spans="1:6" x14ac:dyDescent="0.2">
      <c r="A10" s="112"/>
      <c r="B10" s="108"/>
      <c r="C10" s="115"/>
      <c r="D10" s="114"/>
      <c r="E10" s="114"/>
      <c r="F10" s="109"/>
    </row>
    <row r="11" spans="1:6" x14ac:dyDescent="0.2">
      <c r="A11" s="112"/>
      <c r="B11" s="108"/>
      <c r="C11" s="115"/>
      <c r="D11" s="114"/>
      <c r="E11" s="114"/>
      <c r="F11" s="109"/>
    </row>
    <row r="12" spans="1:6" x14ac:dyDescent="0.2">
      <c r="A12" s="112"/>
      <c r="B12" s="108"/>
      <c r="C12" s="115"/>
      <c r="D12" s="114"/>
      <c r="E12" s="114"/>
      <c r="F12" s="109"/>
    </row>
    <row r="13" spans="1:6" x14ac:dyDescent="0.2">
      <c r="A13" s="112"/>
      <c r="B13" s="108"/>
      <c r="C13" s="115"/>
      <c r="D13" s="114"/>
      <c r="E13" s="114"/>
      <c r="F13" s="109"/>
    </row>
    <row r="14" spans="1:6" x14ac:dyDescent="0.2">
      <c r="A14" s="112"/>
      <c r="B14" s="108"/>
      <c r="C14" s="115"/>
      <c r="D14" s="114"/>
      <c r="E14" s="114"/>
      <c r="F14" s="109"/>
    </row>
    <row r="15" spans="1:6" x14ac:dyDescent="0.2">
      <c r="A15" s="112"/>
      <c r="B15" s="108"/>
      <c r="C15" s="115"/>
      <c r="D15" s="114"/>
      <c r="E15" s="114"/>
      <c r="F15" s="109"/>
    </row>
    <row r="16" spans="1:6" x14ac:dyDescent="0.2">
      <c r="A16" s="112"/>
      <c r="B16" s="108"/>
      <c r="C16" s="115"/>
      <c r="D16" s="114"/>
      <c r="E16" s="114"/>
      <c r="F16" s="109"/>
    </row>
    <row r="17" spans="1:6" x14ac:dyDescent="0.2">
      <c r="A17" s="112"/>
      <c r="B17" s="108"/>
      <c r="C17" s="115"/>
      <c r="D17" s="114"/>
      <c r="E17" s="114"/>
      <c r="F17" s="109"/>
    </row>
    <row r="18" spans="1:6" x14ac:dyDescent="0.2"/>
    <row r="19" spans="1:6" hidden="1" x14ac:dyDescent="0.2"/>
    <row r="20" spans="1:6" hidden="1" x14ac:dyDescent="0.2"/>
    <row r="21" spans="1:6" hidden="1" x14ac:dyDescent="0.2"/>
    <row r="22" spans="1:6" hidden="1" x14ac:dyDescent="0.2"/>
    <row r="23" spans="1:6" hidden="1" x14ac:dyDescent="0.2"/>
    <row r="24" spans="1:6" hidden="1" x14ac:dyDescent="0.2"/>
    <row r="25" spans="1:6" hidden="1" x14ac:dyDescent="0.2"/>
    <row r="26" spans="1:6" hidden="1" x14ac:dyDescent="0.2"/>
    <row r="27" spans="1:6" hidden="1" x14ac:dyDescent="0.2"/>
    <row r="28" spans="1:6" hidden="1" x14ac:dyDescent="0.2"/>
    <row r="29" spans="1:6" hidden="1" x14ac:dyDescent="0.2"/>
    <row r="30" spans="1:6" hidden="1" x14ac:dyDescent="0.2"/>
    <row r="31" spans="1:6" hidden="1" x14ac:dyDescent="0.2"/>
    <row r="32" spans="1:6" hidden="1" x14ac:dyDescent="0.2"/>
    <row r="33" hidden="1" x14ac:dyDescent="0.2"/>
    <row r="34" hidden="1" x14ac:dyDescent="0.2"/>
  </sheetData>
  <sheetProtection password="CBAB" sheet="1" objects="1" scenarios="1" selectLockedCells="1" selectUnlockedCells="1"/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15" orientation="landscape" r:id="rId1"/>
  <headerFooter alignWithMargins="0">
    <oddHeader>&amp;L&amp;"Arial,Vet"&amp;12NZVB&amp;C&amp;"Arial,Vet"&amp;12&amp;A&amp;R&amp;"Arial,Vet"&amp;12Seizoen 2015-2016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4"/>
  <sheetViews>
    <sheetView showGridLines="0" showRowColHeaders="0" zoomScale="150" zoomScaleNormal="150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0" defaultRowHeight="12.75" zeroHeight="1" x14ac:dyDescent="0.2"/>
  <cols>
    <col min="1" max="1" width="11.85546875" bestFit="1" customWidth="1"/>
    <col min="2" max="2" width="9.140625" bestFit="1" customWidth="1"/>
    <col min="3" max="3" width="5.7109375" bestFit="1" customWidth="1"/>
    <col min="4" max="4" width="23.28515625" customWidth="1"/>
    <col min="5" max="5" width="24.42578125" customWidth="1"/>
    <col min="6" max="6" width="7.28515625" bestFit="1" customWidth="1"/>
    <col min="7" max="7" width="9.140625" customWidth="1"/>
  </cols>
  <sheetData>
    <row r="1" spans="1:6" ht="13.5" thickBot="1" x14ac:dyDescent="0.25">
      <c r="A1" s="36" t="s">
        <v>65</v>
      </c>
      <c r="B1" s="36" t="s">
        <v>64</v>
      </c>
      <c r="C1" s="36" t="s">
        <v>4</v>
      </c>
      <c r="D1" s="36" t="s">
        <v>85</v>
      </c>
      <c r="E1" s="36" t="s">
        <v>86</v>
      </c>
      <c r="F1" s="36" t="s">
        <v>98</v>
      </c>
    </row>
    <row r="2" spans="1:6" ht="13.5" thickTop="1" x14ac:dyDescent="0.2">
      <c r="A2" s="112"/>
      <c r="B2" s="108"/>
      <c r="C2" s="113"/>
      <c r="D2" s="114"/>
      <c r="E2" s="114"/>
      <c r="F2" s="109"/>
    </row>
    <row r="3" spans="1:6" x14ac:dyDescent="0.2">
      <c r="A3" s="112"/>
      <c r="B3" s="108"/>
      <c r="C3" s="113"/>
      <c r="D3" s="114"/>
      <c r="E3" s="114"/>
      <c r="F3" s="109"/>
    </row>
    <row r="4" spans="1:6" x14ac:dyDescent="0.2">
      <c r="A4" s="112"/>
      <c r="B4" s="108"/>
      <c r="C4" s="113"/>
      <c r="D4" s="114"/>
      <c r="E4" s="114"/>
      <c r="F4" s="109"/>
    </row>
    <row r="5" spans="1:6" x14ac:dyDescent="0.2">
      <c r="A5" s="112"/>
      <c r="B5" s="108"/>
      <c r="C5" s="113"/>
      <c r="D5" s="114"/>
      <c r="E5" s="114"/>
      <c r="F5" s="109"/>
    </row>
    <row r="6" spans="1:6" x14ac:dyDescent="0.2">
      <c r="A6" s="112"/>
      <c r="B6" s="108"/>
      <c r="C6" s="113"/>
      <c r="D6" s="114"/>
      <c r="E6" s="114"/>
      <c r="F6" s="109"/>
    </row>
    <row r="7" spans="1:6" x14ac:dyDescent="0.2">
      <c r="A7" s="112"/>
      <c r="B7" s="108"/>
      <c r="C7" s="113"/>
      <c r="D7" s="114"/>
      <c r="E7" s="114"/>
      <c r="F7" s="109"/>
    </row>
    <row r="8" spans="1:6" x14ac:dyDescent="0.2">
      <c r="A8" s="112"/>
      <c r="B8" s="108"/>
      <c r="C8" s="113"/>
      <c r="D8" s="114"/>
      <c r="E8" s="114"/>
      <c r="F8" s="109"/>
    </row>
    <row r="9" spans="1:6" x14ac:dyDescent="0.2">
      <c r="A9" s="112"/>
      <c r="B9" s="108"/>
      <c r="C9" s="113"/>
      <c r="D9" s="114"/>
      <c r="E9" s="114"/>
      <c r="F9" s="109"/>
    </row>
    <row r="10" spans="1:6" x14ac:dyDescent="0.2"/>
    <row r="11" spans="1:6" hidden="1" x14ac:dyDescent="0.2"/>
    <row r="12" spans="1:6" hidden="1" x14ac:dyDescent="0.2"/>
    <row r="13" spans="1:6" hidden="1" x14ac:dyDescent="0.2"/>
    <row r="14" spans="1:6" hidden="1" x14ac:dyDescent="0.2"/>
    <row r="15" spans="1:6" hidden="1" x14ac:dyDescent="0.2"/>
    <row r="16" spans="1:6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</sheetData>
  <sheetProtection password="CBAB" sheet="1" objects="1" scenarios="1" selectLockedCells="1" selectUnlockedCells="1"/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15" orientation="landscape" r:id="rId1"/>
  <headerFooter alignWithMargins="0">
    <oddHeader>&amp;L&amp;"Arial,Vet"&amp;12NZVB&amp;C&amp;"Arial,Vet"&amp;12&amp;A&amp;R&amp;"Arial,Vet"&amp;12Seizoen 2015-2016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Indeling</vt:lpstr>
      <vt:lpstr>Blad1</vt:lpstr>
      <vt:lpstr>Speelschema Bekerronde 1</vt:lpstr>
      <vt:lpstr>Bekerreglement</vt:lpstr>
      <vt:lpstr>Standen Bekerronde 1</vt:lpstr>
      <vt:lpstr>Teams Ronde 2</vt:lpstr>
      <vt:lpstr>Bekerboom</vt:lpstr>
      <vt:lpstr>Ronde 2</vt:lpstr>
      <vt:lpstr>Ronde 3</vt:lpstr>
      <vt:lpstr>Kwartfinale</vt:lpstr>
      <vt:lpstr>(Halve) Finale</vt:lpstr>
    </vt:vector>
  </TitlesOfParts>
  <Company>NZVB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2011-2012 Bekertoernooi</dc:title>
  <dc:creator>Marcel Kalkers</dc:creator>
  <cp:keywords>NZVB, Beker, Toernooi</cp:keywords>
  <cp:lastModifiedBy>Marcel</cp:lastModifiedBy>
  <cp:lastPrinted>2015-09-06T17:07:38Z</cp:lastPrinted>
  <dcterms:created xsi:type="dcterms:W3CDTF">2006-08-23T19:14:09Z</dcterms:created>
  <dcterms:modified xsi:type="dcterms:W3CDTF">2015-10-26T14:21:19Z</dcterms:modified>
  <cp:category>NZVB</cp:category>
</cp:coreProperties>
</file>