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 firstSheet="4" activeTab="10"/>
  </bookViews>
  <sheets>
    <sheet name="Indeling" sheetId="1" state="hidden" r:id="rId1"/>
    <sheet name="Blad1" sheetId="12" state="hidden" r:id="rId2"/>
    <sheet name="Speelschema Bekerronde 1" sheetId="2" r:id="rId3"/>
    <sheet name="Bekerreglement" sheetId="13" r:id="rId4"/>
    <sheet name="Standen Bekerronde 1" sheetId="3" r:id="rId5"/>
    <sheet name="Teams Ronde 2" sheetId="11" r:id="rId6"/>
    <sheet name="Bekerboom" sheetId="14" r:id="rId7"/>
    <sheet name="Ronde 2" sheetId="5" r:id="rId8"/>
    <sheet name="Ronde 3" sheetId="7" r:id="rId9"/>
    <sheet name="Kwartfinale" sheetId="8" r:id="rId10"/>
    <sheet name="(Halve) Finale" sheetId="10" r:id="rId11"/>
  </sheets>
  <definedNames>
    <definedName name="_xlnm._FilterDatabase" localSheetId="1" hidden="1">Blad1!$A$1:$J$50</definedName>
    <definedName name="_xlnm._FilterDatabase" localSheetId="5" hidden="1">'Teams Ronde 2'!$B$2:$B$28</definedName>
  </definedNames>
  <calcPr calcId="125725"/>
</workbook>
</file>

<file path=xl/calcChain.xml><?xml version="1.0" encoding="utf-8"?>
<calcChain xmlns="http://schemas.openxmlformats.org/spreadsheetml/2006/main">
  <c r="L72" i="3"/>
  <c r="A72"/>
  <c r="L71"/>
  <c r="A71"/>
  <c r="L70"/>
  <c r="A70"/>
  <c r="L69"/>
  <c r="A69"/>
  <c r="L68"/>
  <c r="A68"/>
  <c r="L67"/>
  <c r="A67"/>
  <c r="A65"/>
  <c r="A19" l="1"/>
  <c r="A20"/>
  <c r="A21"/>
  <c r="A22"/>
  <c r="A23"/>
  <c r="A24"/>
  <c r="C9" i="2"/>
  <c r="C57"/>
  <c r="C65" s="1"/>
  <c r="L8" i="3"/>
  <c r="A8"/>
  <c r="A16"/>
  <c r="A32"/>
  <c r="A40"/>
  <c r="A48"/>
  <c r="A64"/>
  <c r="A56"/>
  <c r="L64"/>
  <c r="L63"/>
  <c r="L62"/>
  <c r="L61"/>
  <c r="L60"/>
  <c r="L59"/>
  <c r="L56"/>
  <c r="L55"/>
  <c r="L54"/>
  <c r="L53"/>
  <c r="L52"/>
  <c r="L51"/>
  <c r="L48"/>
  <c r="L47"/>
  <c r="L46"/>
  <c r="L44"/>
  <c r="L43"/>
  <c r="L40"/>
  <c r="L39"/>
  <c r="L38"/>
  <c r="L37"/>
  <c r="L36"/>
  <c r="L35"/>
  <c r="L32"/>
  <c r="L31"/>
  <c r="L30"/>
  <c r="L29"/>
  <c r="L28"/>
  <c r="L27"/>
  <c r="L24"/>
  <c r="L23"/>
  <c r="L22"/>
  <c r="L21"/>
  <c r="L20"/>
  <c r="L19"/>
  <c r="L16"/>
  <c r="L15"/>
  <c r="L14"/>
  <c r="L13"/>
  <c r="L12"/>
  <c r="L11"/>
  <c r="L4"/>
  <c r="L5"/>
  <c r="L6"/>
  <c r="L7"/>
  <c r="L3"/>
  <c r="A63"/>
  <c r="A62"/>
  <c r="A61"/>
  <c r="A60"/>
  <c r="A59"/>
  <c r="A55"/>
  <c r="A54"/>
  <c r="A53"/>
  <c r="A52"/>
  <c r="A51"/>
  <c r="A47"/>
  <c r="A46"/>
  <c r="A45"/>
  <c r="A44"/>
  <c r="A43"/>
  <c r="A49"/>
  <c r="C25" i="2"/>
  <c r="C17"/>
  <c r="A39" i="3"/>
  <c r="A38"/>
  <c r="A37"/>
  <c r="A36"/>
  <c r="A35"/>
  <c r="A31"/>
  <c r="A30"/>
  <c r="A29"/>
  <c r="A28"/>
  <c r="A27"/>
  <c r="A15"/>
  <c r="A14"/>
  <c r="A13"/>
  <c r="A12"/>
  <c r="A11"/>
  <c r="A7"/>
  <c r="A6"/>
  <c r="A5"/>
  <c r="A4"/>
  <c r="A3"/>
  <c r="A25"/>
  <c r="A17"/>
  <c r="A9"/>
  <c r="A1"/>
  <c r="A57" l="1"/>
  <c r="A41"/>
  <c r="A33"/>
</calcChain>
</file>

<file path=xl/comments1.xml><?xml version="1.0" encoding="utf-8"?>
<comments xmlns="http://schemas.openxmlformats.org/spreadsheetml/2006/main">
  <authors>
    <author>Marcel</author>
  </authors>
  <commentList>
    <comment ref="C45" authorId="0">
      <text>
        <r>
          <rPr>
            <b/>
            <sz val="8"/>
            <color indexed="81"/>
            <rFont val="Tahoma"/>
            <family val="2"/>
          </rPr>
          <t>Marcel:</t>
        </r>
        <r>
          <rPr>
            <sz val="8"/>
            <color indexed="81"/>
            <rFont val="Tahoma"/>
            <family val="2"/>
          </rPr>
          <t xml:space="preserve">
Oorspronkelijk in poule 7 gepland.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Marcel:</t>
        </r>
        <r>
          <rPr>
            <sz val="8"/>
            <color indexed="81"/>
            <rFont val="Tahoma"/>
            <family val="2"/>
          </rPr>
          <t xml:space="preserve">
Niet op komen dagen.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Marcel:</t>
        </r>
        <r>
          <rPr>
            <sz val="8"/>
            <color indexed="81"/>
            <rFont val="Tahoma"/>
            <family val="2"/>
          </rPr>
          <t xml:space="preserve">
Later toegevoegd.</t>
        </r>
      </text>
    </comment>
    <comment ref="C68" authorId="0">
      <text>
        <r>
          <rPr>
            <b/>
            <sz val="8"/>
            <color indexed="81"/>
            <rFont val="Tahoma"/>
            <family val="2"/>
          </rPr>
          <t>Marcel:</t>
        </r>
        <r>
          <rPr>
            <sz val="8"/>
            <color indexed="81"/>
            <rFont val="Tahoma"/>
            <family val="2"/>
          </rPr>
          <t xml:space="preserve">
Niet op komen dagen.</t>
        </r>
      </text>
    </comment>
  </commentList>
</comments>
</file>

<file path=xl/sharedStrings.xml><?xml version="1.0" encoding="utf-8"?>
<sst xmlns="http://schemas.openxmlformats.org/spreadsheetml/2006/main" count="1488" uniqueCount="297">
  <si>
    <t>Naam</t>
  </si>
  <si>
    <t>Klasse</t>
  </si>
  <si>
    <t>Dag niet</t>
  </si>
  <si>
    <t>Dag wel</t>
  </si>
  <si>
    <t>Tijd</t>
  </si>
  <si>
    <t>A.R.K. / Gebroeders v.d. Laar</t>
  </si>
  <si>
    <t>Topklasse</t>
  </si>
  <si>
    <t> Vrijdag  </t>
  </si>
  <si>
    <t> Maandag  </t>
  </si>
  <si>
    <t>ACE - Hypocasa</t>
  </si>
  <si>
    <t>Akwi Sport</t>
  </si>
  <si>
    <t>1ste Klasse</t>
  </si>
  <si>
    <t>Alpe D'Huez</t>
  </si>
  <si>
    <t>2e Klasse</t>
  </si>
  <si>
    <t>Ananas United</t>
  </si>
  <si>
    <t>3e Klasse</t>
  </si>
  <si>
    <t>Auto bedrijf Schalks</t>
  </si>
  <si>
    <t>Bintang Baru 1</t>
  </si>
  <si>
    <t>Bintang Baru 2</t>
  </si>
  <si>
    <t>Black &amp; Colors</t>
  </si>
  <si>
    <t>Black Pearls</t>
  </si>
  <si>
    <t>Hoofdklasse</t>
  </si>
  <si>
    <t>Budelbouw</t>
  </si>
  <si>
    <t> Dinsdag  </t>
  </si>
  <si>
    <t>Cafetaria Vinnie's</t>
  </si>
  <si>
    <t>Dansschool Van der Putten</t>
  </si>
  <si>
    <t>De Kanaries</t>
  </si>
  <si>
    <t>  </t>
  </si>
  <si>
    <t>Dirkje-Babywear</t>
  </si>
  <si>
    <t>Driessen Opel</t>
  </si>
  <si>
    <t>ESZVV Totelos 1</t>
  </si>
  <si>
    <t>ETS.NL</t>
  </si>
  <si>
    <t>Fc Huben '95</t>
  </si>
  <si>
    <t>FC R en D</t>
  </si>
  <si>
    <t>Fc Volley</t>
  </si>
  <si>
    <t>Geld &amp; Woning</t>
  </si>
  <si>
    <t>Glasbedrijf Schippers - van der Heuvel</t>
  </si>
  <si>
    <t>Heijster Automobielservice</t>
  </si>
  <si>
    <t>Hurkmans Dakbedekkingen</t>
  </si>
  <si>
    <t>ICED/Naturals-De Wildeman</t>
  </si>
  <si>
    <t>Knipperij René</t>
  </si>
  <si>
    <t>Magnovit</t>
  </si>
  <si>
    <t> Donderdag </t>
  </si>
  <si>
    <t>Mainestreet Accountancy</t>
  </si>
  <si>
    <t>Newyork Pizza Boys</t>
  </si>
  <si>
    <t>Orion</t>
  </si>
  <si>
    <t>Paradigit Computers</t>
  </si>
  <si>
    <t>PP&amp;T Drukkerij</t>
  </si>
  <si>
    <t>Real American 1</t>
  </si>
  <si>
    <t>Sc NatLab</t>
  </si>
  <si>
    <t>SEM waterbehandeling</t>
  </si>
  <si>
    <t>SGT Peppers</t>
  </si>
  <si>
    <t>SOVVE</t>
  </si>
  <si>
    <t>Steen-IT Waalre</t>
  </si>
  <si>
    <t>Tell-Me Geldrop</t>
  </si>
  <si>
    <t>TIPSY DUCK PUB</t>
  </si>
  <si>
    <t>Transcom</t>
  </si>
  <si>
    <t>Van der Heijden Afbouw / Wuyts Tegelwerken</t>
  </si>
  <si>
    <t>VVVADWU</t>
  </si>
  <si>
    <t>Wego / Fc Swart '83</t>
  </si>
  <si>
    <t>ZNAB Accountants 1</t>
  </si>
  <si>
    <t>ZNAB Accountants 2</t>
  </si>
  <si>
    <t>ZVV Cerdic / de Looier</t>
  </si>
  <si>
    <t>Poule</t>
  </si>
  <si>
    <t>Zaal</t>
  </si>
  <si>
    <t>Datum</t>
  </si>
  <si>
    <t>Tivoli</t>
  </si>
  <si>
    <t>Indoor 1</t>
  </si>
  <si>
    <t>Indoor 2</t>
  </si>
  <si>
    <t>Indoor 3</t>
  </si>
  <si>
    <t>Poule 1</t>
  </si>
  <si>
    <t>A</t>
  </si>
  <si>
    <t>B</t>
  </si>
  <si>
    <t>C</t>
  </si>
  <si>
    <t>D</t>
  </si>
  <si>
    <t>E</t>
  </si>
  <si>
    <t>Tempel</t>
  </si>
  <si>
    <t>Springplank</t>
  </si>
  <si>
    <t>F</t>
  </si>
  <si>
    <t>Poule 2</t>
  </si>
  <si>
    <t>Poule 7</t>
  </si>
  <si>
    <t>Poule 6</t>
  </si>
  <si>
    <t>Poule 5</t>
  </si>
  <si>
    <t>Poule 4</t>
  </si>
  <si>
    <t>Poule 3</t>
  </si>
  <si>
    <t>Team 1</t>
  </si>
  <si>
    <t>Team 2</t>
  </si>
  <si>
    <t>-</t>
  </si>
  <si>
    <t>Ronde</t>
  </si>
  <si>
    <t>Vanaf bekerronde 2 knock-out systeem.</t>
  </si>
  <si>
    <t>Team</t>
  </si>
  <si>
    <t>Totaal</t>
  </si>
  <si>
    <t>Voor</t>
  </si>
  <si>
    <t>Tegen</t>
  </si>
  <si>
    <t>Saldo</t>
  </si>
  <si>
    <t>Plaats</t>
  </si>
  <si>
    <r>
      <t xml:space="preserve">Duur per wedstrijd is </t>
    </r>
    <r>
      <rPr>
        <b/>
        <sz val="10"/>
        <rFont val="Arial"/>
        <family val="2"/>
      </rPr>
      <t>17 minuten</t>
    </r>
    <r>
      <rPr>
        <sz val="10"/>
        <rFont val="Arial"/>
        <family val="2"/>
      </rPr>
      <t>.</t>
    </r>
  </si>
  <si>
    <t>Dezelfde 3 spelers nemen de strafschoppen.</t>
  </si>
  <si>
    <t>Uitslag</t>
  </si>
  <si>
    <t>Tivoli, Eindhoven</t>
  </si>
  <si>
    <t>Tempel, Eindhoven</t>
  </si>
  <si>
    <t>Indoor-Sportcentrum zaal 1</t>
  </si>
  <si>
    <t>Indoor-Sportcentrum zaal 3</t>
  </si>
  <si>
    <t>Indoor-Sportcentrum zaal 2</t>
  </si>
  <si>
    <r>
      <t xml:space="preserve">Plaats team </t>
    </r>
    <r>
      <rPr>
        <b/>
        <sz val="10"/>
        <color indexed="49"/>
        <rFont val="Arial"/>
        <family val="2"/>
      </rPr>
      <t>F</t>
    </r>
    <r>
      <rPr>
        <sz val="10"/>
        <rFont val="Arial"/>
        <family val="2"/>
      </rPr>
      <t xml:space="preserve"> in plaats van het uitgevallen team.</t>
    </r>
  </si>
  <si>
    <t>Speelschema met 6 teams</t>
  </si>
  <si>
    <t>Eventueel nemen van strafschoppen</t>
  </si>
  <si>
    <r>
      <t xml:space="preserve">Indien geen beslissing, </t>
    </r>
    <r>
      <rPr>
        <b/>
        <sz val="10"/>
        <rFont val="Arial"/>
        <family val="2"/>
      </rPr>
      <t>om en om</t>
    </r>
    <r>
      <rPr>
        <sz val="10"/>
        <rFont val="Arial"/>
        <family val="2"/>
      </rPr>
      <t xml:space="preserve"> tot beslissing valt.</t>
    </r>
  </si>
  <si>
    <t>Wij wensen ieder een sportieve seizoenstart!</t>
  </si>
  <si>
    <t>Bestuur NZVB.</t>
  </si>
  <si>
    <t>Nummer</t>
  </si>
  <si>
    <t>Teamnaam</t>
  </si>
  <si>
    <t>Heiberg, Veldhoven</t>
  </si>
  <si>
    <t>Eerst wordt het onderlinge resultaat bepaald.</t>
  </si>
  <si>
    <r>
      <t xml:space="preserve">Bij gelijkspel: Beide teams nemen </t>
    </r>
    <r>
      <rPr>
        <b/>
        <sz val="10"/>
        <rFont val="Arial"/>
        <family val="2"/>
      </rPr>
      <t>3 strafschoppen</t>
    </r>
    <r>
      <rPr>
        <sz val="10"/>
        <rFont val="Arial"/>
        <family val="2"/>
      </rPr>
      <t>.</t>
    </r>
  </si>
  <si>
    <t>Voor het niet opdagen zonder (tijdige) afmelding wordt de gebruikelijke € 100,- boete in rekening gebracht!
Als je een team aanmeldt dan gaan we er vanuit dat je wil spelen!</t>
  </si>
  <si>
    <t>All Stars</t>
  </si>
  <si>
    <t>Anac Carwash</t>
  </si>
  <si>
    <t>Asmarino</t>
  </si>
  <si>
    <t>Ballast Nedam Bouw</t>
  </si>
  <si>
    <t>Café De Kram</t>
  </si>
  <si>
    <t>Club Los</t>
  </si>
  <si>
    <t>De Witte Burgh</t>
  </si>
  <si>
    <t>Eindhoven United</t>
  </si>
  <si>
    <t>ETS.NL 2</t>
  </si>
  <si>
    <t>ETS.NL 3</t>
  </si>
  <si>
    <t>FC BALZAK</t>
  </si>
  <si>
    <t>FIRTINA '08</t>
  </si>
  <si>
    <t>High Tech Campus 2</t>
  </si>
  <si>
    <t>Laten Lopen</t>
  </si>
  <si>
    <t>MAXXIMAP FC</t>
  </si>
  <si>
    <t>Napoleon Eindhoven</t>
  </si>
  <si>
    <t>Not the meanest!</t>
  </si>
  <si>
    <t>Ragtag Rebels</t>
  </si>
  <si>
    <t>REAL ANADOLU</t>
  </si>
  <si>
    <t>RPS Koeriers /Schalks</t>
  </si>
  <si>
    <t>Telengy</t>
  </si>
  <si>
    <t>TOB 2</t>
  </si>
  <si>
    <t>Untadilati</t>
  </si>
  <si>
    <t>Untadilati 2</t>
  </si>
  <si>
    <t>Van der Putten groep</t>
  </si>
  <si>
    <t>Poule 8</t>
  </si>
  <si>
    <t>De Kemphaan, Riethoven</t>
  </si>
  <si>
    <t>Bij gelijke stand (punten &amp; saldo) voor 3e of 4e plaats:</t>
  </si>
  <si>
    <t>Een grensrechter is verplicht, een coach niet.</t>
  </si>
  <si>
    <r>
      <t xml:space="preserve">Lever bij de tijdwaarnemer voor aanvang 1 wedstrijdformulier in met </t>
    </r>
    <r>
      <rPr>
        <b/>
        <sz val="10"/>
        <rFont val="Arial"/>
        <family val="2"/>
      </rPr>
      <t>maximaal 8 spelers</t>
    </r>
    <r>
      <rPr>
        <sz val="10"/>
        <rFont val="Arial"/>
        <family val="2"/>
      </rPr>
      <t xml:space="preserve"> voor de hele avond.</t>
    </r>
  </si>
  <si>
    <t>Wergo Afbouw</t>
  </si>
  <si>
    <t>nr</t>
  </si>
  <si>
    <t>Splrs</t>
  </si>
  <si>
    <t>Actief</t>
  </si>
  <si>
    <t>Beker</t>
  </si>
  <si>
    <t> vroeg </t>
  </si>
  <si>
    <t> 11 </t>
  </si>
  <si>
    <t>Ja</t>
  </si>
  <si>
    <t> 10 </t>
  </si>
  <si>
    <t>   </t>
  </si>
  <si>
    <t> 14 </t>
  </si>
  <si>
    <t> 18 </t>
  </si>
  <si>
    <t>Berry Bikes Valkenswaard</t>
  </si>
  <si>
    <t>Café Down Town/ De Kanaries</t>
  </si>
  <si>
    <t> 20 </t>
  </si>
  <si>
    <t> 17 </t>
  </si>
  <si>
    <t>Deloitte</t>
  </si>
  <si>
    <t> laat  </t>
  </si>
  <si>
    <t> 16 </t>
  </si>
  <si>
    <t> 13 </t>
  </si>
  <si>
    <t> 19 </t>
  </si>
  <si>
    <t> 12 </t>
  </si>
  <si>
    <t>Fast and Furious sneltransport</t>
  </si>
  <si>
    <t>FC ANATOLIA</t>
  </si>
  <si>
    <t>FLYNTH Adviseurs en Accountants</t>
  </si>
  <si>
    <t> 15 </t>
  </si>
  <si>
    <t>GM Products</t>
  </si>
  <si>
    <t>KDV Billies</t>
  </si>
  <si>
    <t>SEM - TOBA</t>
  </si>
  <si>
    <t>Shakshwimen</t>
  </si>
  <si>
    <t> 9 </t>
  </si>
  <si>
    <t>SKODIAX</t>
  </si>
  <si>
    <t>TOB 3</t>
  </si>
  <si>
    <t>v.d. Heijden Afbouw</t>
  </si>
  <si>
    <t>VVAAA</t>
  </si>
  <si>
    <t>Wheely Bar</t>
  </si>
  <si>
    <t>Partners in Crime Communication</t>
  </si>
  <si>
    <t>Evt. nemen van strafschoppen</t>
  </si>
  <si>
    <t>Indien bovenstaande niet voorziet in een duidelijke doorstroom naar ronde 2, dan bepaalt het bestuur naar redelijkheid.</t>
  </si>
  <si>
    <t>Bekerreglement</t>
  </si>
  <si>
    <t>Alle deelnemers aan het bekertoernooi van de NZVB worden geacht voor aanvang van bekerronde 1 kennis te hebben genomen van dit reglement.</t>
  </si>
  <si>
    <t>Bij de indeling van de 8 poules van bekerronde 1 is zoveel mogelijk eerst rekening gehouden de voorkeur voor speeldag van een team en daarnaast met het niveau. Hierbij zijn we uitgegaan van de nieuwe competititie-indeling.</t>
  </si>
  <si>
    <t>Maandag 19-09</t>
  </si>
  <si>
    <t>Dinsdag 20-09</t>
  </si>
  <si>
    <t>Donderdag 22-09</t>
  </si>
  <si>
    <t>Vrijdag 23-09</t>
  </si>
  <si>
    <t>ESZVV Totelos 2</t>
  </si>
  <si>
    <t>ESZVV Totelos 3</t>
  </si>
  <si>
    <t>The Ottomans</t>
  </si>
  <si>
    <t>1e Klasse</t>
  </si>
  <si>
    <t>Poule 9</t>
  </si>
  <si>
    <t>Bisschop Bekkers, Eindhoven</t>
  </si>
  <si>
    <t>ETS.NL 1</t>
  </si>
  <si>
    <t>Energie:direct</t>
  </si>
  <si>
    <t>Gladiators United</t>
  </si>
  <si>
    <t>Tivolianen</t>
  </si>
  <si>
    <t>"De Zaak"</t>
  </si>
  <si>
    <t>ETS.NL 4</t>
  </si>
  <si>
    <t>Het Zieke Zuide</t>
  </si>
  <si>
    <t>WKOTV</t>
  </si>
  <si>
    <t>D'n Tegenstander</t>
  </si>
  <si>
    <t>Fc Magic United</t>
  </si>
  <si>
    <t>Magicmomentseindhoven.nl</t>
  </si>
  <si>
    <t>High Tech Campus</t>
  </si>
  <si>
    <t>Kerosine Creative Fuel</t>
  </si>
  <si>
    <t>Yu &amp; Mi</t>
  </si>
  <si>
    <t>Speelschema met 5 teams</t>
  </si>
  <si>
    <t>Als een team niet komt opdagen:</t>
  </si>
  <si>
    <r>
      <t xml:space="preserve">Nummers </t>
    </r>
    <r>
      <rPr>
        <b/>
        <sz val="10"/>
        <rFont val="Arial"/>
        <family val="2"/>
      </rPr>
      <t>1, 2 &amp; 3</t>
    </r>
    <r>
      <rPr>
        <sz val="10"/>
        <rFont val="Arial"/>
        <family val="2"/>
      </rPr>
      <t xml:space="preserve"> gaan door naar bekerronde 2.</t>
    </r>
  </si>
  <si>
    <t>Voor alle zalen geldt hetzelfde speelschema, met uitzondering van poule 7 &amp; 9. Hier wordt met 5 teams gespeeld.</t>
  </si>
  <si>
    <t>Van de poules met 6 deelnemende teams gaan de 5 beste nummers 4 ook door naar de tweede ronde.</t>
  </si>
  <si>
    <t>In elke poule gaan de eerste 3 geplaatste teams door naar bekerronde 2.</t>
  </si>
  <si>
    <r>
      <t xml:space="preserve">Loting van een </t>
    </r>
    <r>
      <rPr>
        <b/>
        <sz val="10"/>
        <rFont val="Arial"/>
        <family val="2"/>
      </rPr>
      <t>bekerboom</t>
    </r>
    <r>
      <rPr>
        <sz val="10"/>
        <rFont val="Arial"/>
        <family val="2"/>
      </rPr>
      <t xml:space="preserve"> per computer in de CompetitieManager van de NZVB.</t>
    </r>
  </si>
  <si>
    <t>Toon stamkaart en spelerspassen voor aanvang van het toernooi.</t>
  </si>
  <si>
    <t>Overtreding van het bekerreglement wordt bestraft met diskwalificatie.</t>
  </si>
  <si>
    <t>De Leeuw / EMKA</t>
  </si>
  <si>
    <t>Pinar Gold Juwelier</t>
  </si>
  <si>
    <r>
      <t xml:space="preserve">De speelduur per wedstrijd is </t>
    </r>
    <r>
      <rPr>
        <b/>
        <sz val="10"/>
        <rFont val="Arial"/>
        <family val="2"/>
      </rPr>
      <t>13 minuten</t>
    </r>
    <r>
      <rPr>
        <sz val="10"/>
        <rFont val="Arial"/>
        <family val="2"/>
      </rPr>
      <t xml:space="preserve">, behalve in </t>
    </r>
    <r>
      <rPr>
        <b/>
        <sz val="10"/>
        <rFont val="Arial"/>
        <family val="2"/>
      </rPr>
      <t>poule 7</t>
    </r>
    <r>
      <rPr>
        <sz val="10"/>
        <rFont val="Arial"/>
        <family val="2"/>
      </rPr>
      <t xml:space="preserve">. Hier duren de wedstrijden </t>
    </r>
    <r>
      <rPr>
        <b/>
        <sz val="10"/>
        <rFont val="Arial"/>
        <family val="2"/>
      </rPr>
      <t>17 minuten</t>
    </r>
    <r>
      <rPr>
        <sz val="10"/>
        <rFont val="Arial"/>
        <family val="2"/>
      </rPr>
      <t>.</t>
    </r>
  </si>
  <si>
    <t>0-3</t>
  </si>
  <si>
    <t>3-0</t>
  </si>
  <si>
    <t>2-1</t>
  </si>
  <si>
    <t>1-2</t>
  </si>
  <si>
    <t>1-0</t>
  </si>
  <si>
    <t>0-1</t>
  </si>
  <si>
    <t>2-2</t>
  </si>
  <si>
    <t>1-4</t>
  </si>
  <si>
    <t>4-1</t>
  </si>
  <si>
    <t>0-4</t>
  </si>
  <si>
    <t>4-0</t>
  </si>
  <si>
    <t>1-1</t>
  </si>
  <si>
    <t>4-2</t>
  </si>
  <si>
    <t>2-4</t>
  </si>
  <si>
    <t>2-3</t>
  </si>
  <si>
    <t>3-2</t>
  </si>
  <si>
    <t>5-0</t>
  </si>
  <si>
    <t>0-5</t>
  </si>
  <si>
    <t>3-3</t>
  </si>
  <si>
    <t>6-1</t>
  </si>
  <si>
    <t>1-6</t>
  </si>
  <si>
    <t>1-3</t>
  </si>
  <si>
    <t>3-1</t>
  </si>
  <si>
    <t>0-0</t>
  </si>
  <si>
    <t>2-0</t>
  </si>
  <si>
    <t>0-2</t>
  </si>
  <si>
    <t>3-4</t>
  </si>
  <si>
    <t>4-3</t>
  </si>
  <si>
    <t>0</t>
  </si>
  <si>
    <t>3</t>
  </si>
  <si>
    <t>Van der Putten groep</t>
  </si>
  <si>
    <t>High Tech Campus 2</t>
  </si>
  <si>
    <t>Glasbedrijf Schippers - van der Heuvel</t>
  </si>
  <si>
    <t>Kerosine Creative Fuel</t>
  </si>
  <si>
    <t>Anac Carwash</t>
  </si>
  <si>
    <t>Fc Magic United</t>
  </si>
  <si>
    <t>Black Pearls</t>
  </si>
  <si>
    <t>FC BALZAK</t>
  </si>
  <si>
    <t>"De Zaak"</t>
  </si>
  <si>
    <t>RPS Koeriers</t>
  </si>
  <si>
    <t>The Ottomans</t>
  </si>
  <si>
    <t>ETS.NL 2</t>
  </si>
  <si>
    <t>Not the meanest!</t>
  </si>
  <si>
    <t>ESZVV Totelos 3</t>
  </si>
  <si>
    <t>All Stars</t>
  </si>
  <si>
    <t>Ballast Nedam Bouw</t>
  </si>
  <si>
    <t>ETS.NL 4</t>
  </si>
  <si>
    <t>SEM - TOBA</t>
  </si>
  <si>
    <t>TOB 2</t>
  </si>
  <si>
    <t>REAL ANADOLU</t>
  </si>
  <si>
    <t>ETS.NL 3</t>
  </si>
  <si>
    <t>ETS.NL 1</t>
  </si>
  <si>
    <t>Pinar Gold Juwelier</t>
  </si>
  <si>
    <t>Mainestreet Accountancy / Schipperheijn &amp; Partners</t>
  </si>
  <si>
    <t>D'n Tegenstander</t>
  </si>
  <si>
    <t>Laten Lopen</t>
  </si>
  <si>
    <t>De Tempel</t>
  </si>
  <si>
    <t>8-5</t>
  </si>
  <si>
    <t>6-2</t>
  </si>
  <si>
    <t>2-7</t>
  </si>
  <si>
    <t>14-0</t>
  </si>
  <si>
    <t>14-2</t>
  </si>
  <si>
    <t>5-2</t>
  </si>
  <si>
    <t>7-3</t>
  </si>
  <si>
    <t>2-8</t>
  </si>
  <si>
    <t>3-6</t>
  </si>
  <si>
    <t>14-3</t>
  </si>
  <si>
    <t>6-5</t>
  </si>
  <si>
    <t>7-4</t>
  </si>
  <si>
    <t>7-0</t>
  </si>
  <si>
    <t>5-6</t>
  </si>
  <si>
    <t>8-7</t>
  </si>
  <si>
    <t>5-3</t>
  </si>
</sst>
</file>

<file path=xl/styles.xml><?xml version="1.0" encoding="utf-8"?>
<styleSheet xmlns="http://schemas.openxmlformats.org/spreadsheetml/2006/main">
  <numFmts count="4">
    <numFmt numFmtId="164" formatCode="ddd\ d/m"/>
    <numFmt numFmtId="165" formatCode="0_-;0_-"/>
    <numFmt numFmtId="166" formatCode="ddd\ dd/mm/yy"/>
    <numFmt numFmtId="167" formatCode="dddd\ d/mm"/>
  </numFmts>
  <fonts count="2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40"/>
      <name val="Arial"/>
      <family val="2"/>
    </font>
    <font>
      <b/>
      <sz val="10"/>
      <color indexed="49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i/>
      <sz val="11"/>
      <color indexed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E2DED8"/>
        <bgColor indexed="64"/>
      </patternFill>
    </fill>
    <fill>
      <patternFill patternType="solid">
        <fgColor rgb="FFC6BDB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DD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medium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20" fontId="3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1" fontId="0" fillId="0" borderId="10" xfId="0" applyNumberForma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49" fontId="0" fillId="0" borderId="12" xfId="0" applyNumberFormat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6" fontId="4" fillId="0" borderId="3" xfId="0" applyNumberFormat="1" applyFont="1" applyBorder="1"/>
    <xf numFmtId="20" fontId="4" fillId="0" borderId="3" xfId="0" applyNumberFormat="1" applyFont="1" applyBorder="1"/>
    <xf numFmtId="166" fontId="12" fillId="0" borderId="3" xfId="0" applyNumberFormat="1" applyFont="1" applyBorder="1"/>
    <xf numFmtId="0" fontId="12" fillId="0" borderId="3" xfId="0" applyFont="1" applyBorder="1"/>
    <xf numFmtId="20" fontId="12" fillId="0" borderId="3" xfId="0" applyNumberFormat="1" applyFont="1" applyBorder="1"/>
    <xf numFmtId="49" fontId="12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9" fillId="0" borderId="9" xfId="0" applyFont="1" applyBorder="1" applyAlignment="1"/>
    <xf numFmtId="0" fontId="15" fillId="0" borderId="3" xfId="0" applyFont="1" applyFill="1" applyBorder="1" applyAlignment="1">
      <alignment vertical="center"/>
    </xf>
    <xf numFmtId="0" fontId="17" fillId="4" borderId="35" xfId="0" applyFont="1" applyFill="1" applyBorder="1" applyAlignment="1">
      <alignment horizontal="center" wrapText="1"/>
    </xf>
    <xf numFmtId="0" fontId="16" fillId="5" borderId="35" xfId="0" applyFont="1" applyFill="1" applyBorder="1" applyAlignment="1">
      <alignment horizontal="right"/>
    </xf>
    <xf numFmtId="0" fontId="16" fillId="5" borderId="35" xfId="0" applyFont="1" applyFill="1" applyBorder="1" applyAlignment="1">
      <alignment horizontal="left"/>
    </xf>
    <xf numFmtId="0" fontId="16" fillId="5" borderId="35" xfId="0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 wrapText="1"/>
    </xf>
    <xf numFmtId="0" fontId="16" fillId="6" borderId="35" xfId="0" applyFont="1" applyFill="1" applyBorder="1" applyAlignment="1">
      <alignment horizontal="right"/>
    </xf>
    <xf numFmtId="0" fontId="16" fillId="6" borderId="35" xfId="0" applyFont="1" applyFill="1" applyBorder="1" applyAlignment="1">
      <alignment horizontal="left"/>
    </xf>
    <xf numFmtId="0" fontId="16" fillId="6" borderId="35" xfId="0" applyFont="1" applyFill="1" applyBorder="1" applyAlignment="1">
      <alignment horizontal="center"/>
    </xf>
    <xf numFmtId="0" fontId="16" fillId="6" borderId="35" xfId="0" applyFont="1" applyFill="1" applyBorder="1" applyAlignment="1">
      <alignment horizontal="center" wrapText="1"/>
    </xf>
    <xf numFmtId="0" fontId="17" fillId="4" borderId="3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vertical="center"/>
    </xf>
    <xf numFmtId="49" fontId="0" fillId="3" borderId="37" xfId="0" applyNumberFormat="1" applyFill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18" fillId="7" borderId="3" xfId="0" applyFont="1" applyFill="1" applyBorder="1" applyAlignment="1">
      <alignment vertical="center"/>
    </xf>
    <xf numFmtId="0" fontId="18" fillId="7" borderId="3" xfId="0" applyFont="1" applyFill="1" applyBorder="1" applyAlignment="1">
      <alignment horizontal="center" vertical="center"/>
    </xf>
    <xf numFmtId="167" fontId="18" fillId="7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20" fontId="0" fillId="0" borderId="3" xfId="0" applyNumberForma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0" fontId="0" fillId="0" borderId="26" xfId="0" applyNumberFormat="1" applyBorder="1" applyAlignment="1">
      <alignment vertical="center"/>
    </xf>
    <xf numFmtId="0" fontId="0" fillId="0" borderId="0" xfId="0" applyAlignment="1">
      <alignment vertical="center" wrapText="1"/>
    </xf>
    <xf numFmtId="20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19" fillId="0" borderId="0" xfId="0" applyFont="1"/>
    <xf numFmtId="0" fontId="20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3" xfId="0" applyFont="1" applyBorder="1"/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18" fillId="7" borderId="3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2" fillId="0" borderId="3" xfId="0" applyNumberFormat="1" applyFont="1" applyBorder="1"/>
    <xf numFmtId="20" fontId="2" fillId="0" borderId="3" xfId="0" applyNumberFormat="1" applyFont="1" applyBorder="1"/>
    <xf numFmtId="0" fontId="2" fillId="0" borderId="3" xfId="0" applyFont="1" applyFill="1" applyBorder="1" applyAlignment="1">
      <alignment horizontal="left"/>
    </xf>
    <xf numFmtId="20" fontId="2" fillId="0" borderId="14" xfId="0" applyNumberFormat="1" applyFont="1" applyBorder="1"/>
    <xf numFmtId="0" fontId="3" fillId="8" borderId="3" xfId="0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167" fontId="3" fillId="8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18" fillId="7" borderId="3" xfId="0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3" fillId="9" borderId="42" xfId="1" applyFont="1" applyFill="1" applyBorder="1"/>
    <xf numFmtId="0" fontId="1" fillId="0" borderId="0" xfId="1"/>
    <xf numFmtId="0" fontId="23" fillId="9" borderId="45" xfId="1" applyFont="1" applyFill="1" applyBorder="1"/>
    <xf numFmtId="0" fontId="24" fillId="0" borderId="0" xfId="1" applyFont="1" applyAlignment="1">
      <alignment horizontal="center"/>
    </xf>
    <xf numFmtId="0" fontId="23" fillId="9" borderId="49" xfId="1" applyFont="1" applyFill="1" applyBorder="1"/>
    <xf numFmtId="0" fontId="23" fillId="9" borderId="50" xfId="1" applyFont="1" applyFill="1" applyBorder="1"/>
    <xf numFmtId="0" fontId="24" fillId="0" borderId="47" xfId="1" applyFont="1" applyBorder="1" applyAlignment="1">
      <alignment horizontal="center"/>
    </xf>
    <xf numFmtId="0" fontId="24" fillId="0" borderId="0" xfId="1" applyFont="1"/>
    <xf numFmtId="0" fontId="24" fillId="0" borderId="51" xfId="1" applyFont="1" applyBorder="1" applyAlignment="1">
      <alignment horizontal="center"/>
    </xf>
    <xf numFmtId="0" fontId="24" fillId="0" borderId="52" xfId="1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vertical="center"/>
    </xf>
    <xf numFmtId="20" fontId="0" fillId="0" borderId="26" xfId="0" applyNumberFormat="1" applyBorder="1" applyAlignment="1">
      <alignment vertical="center"/>
    </xf>
    <xf numFmtId="20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4" fillId="2" borderId="16" xfId="0" applyNumberFormat="1" applyFont="1" applyFill="1" applyBorder="1" applyAlignment="1">
      <alignment horizontal="center"/>
    </xf>
    <xf numFmtId="20" fontId="0" fillId="2" borderId="27" xfId="0" applyNumberFormat="1" applyFill="1" applyBorder="1" applyAlignment="1">
      <alignment horizontal="center"/>
    </xf>
    <xf numFmtId="20" fontId="0" fillId="2" borderId="17" xfId="0" applyNumberForma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7" borderId="3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0" fillId="0" borderId="0" xfId="0" applyAlignment="1"/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24" fillId="0" borderId="0" xfId="1" applyFont="1"/>
    <xf numFmtId="0" fontId="23" fillId="9" borderId="43" xfId="1" applyFont="1" applyFill="1" applyBorder="1"/>
    <xf numFmtId="0" fontId="23" fillId="9" borderId="46" xfId="1" applyFont="1" applyFill="1" applyBorder="1"/>
    <xf numFmtId="0" fontId="24" fillId="0" borderId="42" xfId="1" applyFont="1" applyBorder="1" applyAlignment="1">
      <alignment horizontal="center"/>
    </xf>
    <xf numFmtId="0" fontId="24" fillId="0" borderId="44" xfId="1" applyFont="1" applyBorder="1" applyAlignment="1">
      <alignment horizontal="center"/>
    </xf>
    <xf numFmtId="0" fontId="24" fillId="0" borderId="51" xfId="1" applyFont="1" applyBorder="1"/>
    <xf numFmtId="0" fontId="24" fillId="0" borderId="48" xfId="1" applyFont="1" applyBorder="1"/>
    <xf numFmtId="0" fontId="24" fillId="0" borderId="45" xfId="1" applyFont="1" applyBorder="1" applyAlignment="1">
      <alignment horizontal="center"/>
    </xf>
    <xf numFmtId="0" fontId="24" fillId="0" borderId="47" xfId="1" applyFont="1" applyBorder="1"/>
    <xf numFmtId="0" fontId="24" fillId="0" borderId="52" xfId="1" applyFont="1" applyBorder="1" applyAlignment="1">
      <alignment horizontal="center"/>
    </xf>
    <xf numFmtId="0" fontId="24" fillId="0" borderId="46" xfId="1" applyFont="1" applyBorder="1" applyAlignment="1">
      <alignment horizontal="center"/>
    </xf>
    <xf numFmtId="0" fontId="24" fillId="0" borderId="42" xfId="1" applyFont="1" applyBorder="1"/>
    <xf numFmtId="0" fontId="24" fillId="0" borderId="44" xfId="1" applyFont="1" applyBorder="1"/>
    <xf numFmtId="0" fontId="24" fillId="0" borderId="43" xfId="1" applyFont="1" applyBorder="1" applyAlignment="1">
      <alignment horizontal="center"/>
    </xf>
    <xf numFmtId="0" fontId="24" fillId="0" borderId="45" xfId="1" applyFont="1" applyBorder="1"/>
    <xf numFmtId="0" fontId="26" fillId="0" borderId="3" xfId="0" applyFont="1" applyFill="1" applyBorder="1" applyAlignment="1">
      <alignment vertic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zeroHeight="1"/>
  <cols>
    <col min="1" max="1" width="39.7109375" bestFit="1" customWidth="1"/>
    <col min="2" max="2" width="11.140625" bestFit="1" customWidth="1"/>
    <col min="3" max="4" width="11" bestFit="1" customWidth="1"/>
    <col min="5" max="5" width="6.28515625" bestFit="1" customWidth="1"/>
    <col min="6" max="6" width="10.7109375" bestFit="1" customWidth="1"/>
    <col min="7" max="7" width="7.7109375" bestFit="1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63</v>
      </c>
      <c r="F1" s="3" t="s">
        <v>64</v>
      </c>
      <c r="G1" s="4" t="s">
        <v>65</v>
      </c>
    </row>
    <row r="2" spans="1:7">
      <c r="A2" s="1" t="s">
        <v>5</v>
      </c>
      <c r="B2" s="1" t="s">
        <v>6</v>
      </c>
      <c r="C2" s="2" t="s">
        <v>7</v>
      </c>
      <c r="D2" s="2" t="s">
        <v>8</v>
      </c>
      <c r="E2" s="2">
        <v>1</v>
      </c>
      <c r="F2" s="2" t="s">
        <v>66</v>
      </c>
      <c r="G2" s="5">
        <v>38971</v>
      </c>
    </row>
    <row r="3" spans="1:7">
      <c r="A3" s="1" t="s">
        <v>9</v>
      </c>
      <c r="B3" s="1" t="s">
        <v>6</v>
      </c>
      <c r="C3" s="2" t="s">
        <v>7</v>
      </c>
      <c r="D3" s="2" t="s">
        <v>8</v>
      </c>
      <c r="E3" s="2">
        <v>1</v>
      </c>
      <c r="F3" s="2" t="s">
        <v>66</v>
      </c>
      <c r="G3" s="5">
        <v>38971</v>
      </c>
    </row>
    <row r="4" spans="1:7">
      <c r="A4" s="1" t="s">
        <v>16</v>
      </c>
      <c r="B4" s="1" t="s">
        <v>6</v>
      </c>
      <c r="C4" s="2" t="s">
        <v>7</v>
      </c>
      <c r="D4" s="2" t="s">
        <v>8</v>
      </c>
      <c r="E4" s="2">
        <v>1</v>
      </c>
      <c r="F4" s="2" t="s">
        <v>66</v>
      </c>
      <c r="G4" s="5">
        <v>38971</v>
      </c>
    </row>
    <row r="5" spans="1:7">
      <c r="A5" s="1" t="s">
        <v>17</v>
      </c>
      <c r="B5" s="1" t="s">
        <v>6</v>
      </c>
      <c r="C5" s="2" t="s">
        <v>7</v>
      </c>
      <c r="D5" s="2" t="s">
        <v>8</v>
      </c>
      <c r="E5" s="2">
        <v>1</v>
      </c>
      <c r="F5" s="2" t="s">
        <v>66</v>
      </c>
      <c r="G5" s="5">
        <v>38971</v>
      </c>
    </row>
    <row r="6" spans="1:7">
      <c r="A6" s="1" t="s">
        <v>28</v>
      </c>
      <c r="B6" s="1" t="s">
        <v>6</v>
      </c>
      <c r="C6" s="2" t="s">
        <v>7</v>
      </c>
      <c r="D6" s="2" t="s">
        <v>8</v>
      </c>
      <c r="E6" s="2">
        <v>1</v>
      </c>
      <c r="F6" s="2" t="s">
        <v>66</v>
      </c>
      <c r="G6" s="5">
        <v>38971</v>
      </c>
    </row>
    <row r="7" spans="1:7">
      <c r="A7" s="1" t="s">
        <v>29</v>
      </c>
      <c r="B7" s="1" t="s">
        <v>6</v>
      </c>
      <c r="C7" s="2" t="s">
        <v>7</v>
      </c>
      <c r="D7" s="2" t="s">
        <v>8</v>
      </c>
      <c r="E7" s="2">
        <v>1</v>
      </c>
      <c r="F7" s="2" t="s">
        <v>66</v>
      </c>
      <c r="G7" s="5">
        <v>38971</v>
      </c>
    </row>
    <row r="8" spans="1:7">
      <c r="A8" s="1" t="s">
        <v>20</v>
      </c>
      <c r="B8" s="1" t="s">
        <v>21</v>
      </c>
      <c r="C8" s="2" t="s">
        <v>7</v>
      </c>
      <c r="D8" s="2" t="s">
        <v>8</v>
      </c>
      <c r="E8" s="2">
        <v>2</v>
      </c>
      <c r="F8" s="2" t="s">
        <v>67</v>
      </c>
      <c r="G8" s="5">
        <v>38971</v>
      </c>
    </row>
    <row r="9" spans="1:7">
      <c r="A9" s="1" t="s">
        <v>25</v>
      </c>
      <c r="B9" s="1" t="s">
        <v>21</v>
      </c>
      <c r="C9" s="2" t="s">
        <v>7</v>
      </c>
      <c r="D9" s="2" t="s">
        <v>8</v>
      </c>
      <c r="E9" s="2">
        <v>2</v>
      </c>
      <c r="F9" s="2" t="s">
        <v>67</v>
      </c>
      <c r="G9" s="5">
        <v>38971</v>
      </c>
    </row>
    <row r="10" spans="1:7">
      <c r="A10" s="1" t="s">
        <v>30</v>
      </c>
      <c r="B10" s="1" t="s">
        <v>6</v>
      </c>
      <c r="C10" s="2" t="s">
        <v>7</v>
      </c>
      <c r="D10" s="2" t="s">
        <v>8</v>
      </c>
      <c r="E10" s="2">
        <v>2</v>
      </c>
      <c r="F10" s="2" t="s">
        <v>67</v>
      </c>
      <c r="G10" s="5">
        <v>38971</v>
      </c>
    </row>
    <row r="11" spans="1:7">
      <c r="A11" s="1" t="s">
        <v>40</v>
      </c>
      <c r="B11" s="1" t="s">
        <v>6</v>
      </c>
      <c r="C11" s="2" t="s">
        <v>7</v>
      </c>
      <c r="D11" s="2" t="s">
        <v>8</v>
      </c>
      <c r="E11" s="2">
        <v>2</v>
      </c>
      <c r="F11" s="2" t="s">
        <v>67</v>
      </c>
      <c r="G11" s="5">
        <v>38971</v>
      </c>
    </row>
    <row r="12" spans="1:7">
      <c r="A12" s="1" t="s">
        <v>43</v>
      </c>
      <c r="B12" s="1" t="s">
        <v>6</v>
      </c>
      <c r="C12" s="2" t="s">
        <v>7</v>
      </c>
      <c r="D12" s="2" t="s">
        <v>8</v>
      </c>
      <c r="E12" s="2">
        <v>2</v>
      </c>
      <c r="F12" s="2" t="s">
        <v>67</v>
      </c>
      <c r="G12" s="5">
        <v>38971</v>
      </c>
    </row>
    <row r="13" spans="1:7">
      <c r="A13" s="1" t="s">
        <v>50</v>
      </c>
      <c r="B13" s="1" t="s">
        <v>6</v>
      </c>
      <c r="C13" s="2" t="s">
        <v>7</v>
      </c>
      <c r="D13" s="2" t="s">
        <v>8</v>
      </c>
      <c r="E13" s="2">
        <v>2</v>
      </c>
      <c r="F13" s="2" t="s">
        <v>67</v>
      </c>
      <c r="G13" s="5">
        <v>38971</v>
      </c>
    </row>
    <row r="14" spans="1:7">
      <c r="A14" s="1" t="s">
        <v>34</v>
      </c>
      <c r="B14" s="1" t="s">
        <v>21</v>
      </c>
      <c r="C14" s="2" t="s">
        <v>7</v>
      </c>
      <c r="D14" s="2" t="s">
        <v>8</v>
      </c>
      <c r="E14" s="2">
        <v>3</v>
      </c>
      <c r="F14" s="2" t="s">
        <v>68</v>
      </c>
      <c r="G14" s="5">
        <v>38971</v>
      </c>
    </row>
    <row r="15" spans="1:7">
      <c r="A15" s="1" t="s">
        <v>38</v>
      </c>
      <c r="B15" s="1" t="s">
        <v>21</v>
      </c>
      <c r="C15" s="2" t="s">
        <v>7</v>
      </c>
      <c r="D15" s="2" t="s">
        <v>8</v>
      </c>
      <c r="E15" s="2">
        <v>3</v>
      </c>
      <c r="F15" s="2" t="s">
        <v>68</v>
      </c>
      <c r="G15" s="5">
        <v>38971</v>
      </c>
    </row>
    <row r="16" spans="1:7">
      <c r="A16" s="1" t="s">
        <v>39</v>
      </c>
      <c r="B16" s="1" t="s">
        <v>21</v>
      </c>
      <c r="C16" s="2" t="s">
        <v>7</v>
      </c>
      <c r="D16" s="2" t="s">
        <v>8</v>
      </c>
      <c r="E16" s="2">
        <v>3</v>
      </c>
      <c r="F16" s="2" t="s">
        <v>68</v>
      </c>
      <c r="G16" s="5">
        <v>38971</v>
      </c>
    </row>
    <row r="17" spans="1:7">
      <c r="A17" s="1" t="s">
        <v>44</v>
      </c>
      <c r="B17" s="1" t="s">
        <v>21</v>
      </c>
      <c r="C17" s="2" t="s">
        <v>23</v>
      </c>
      <c r="D17" s="2" t="s">
        <v>8</v>
      </c>
      <c r="E17" s="2">
        <v>3</v>
      </c>
      <c r="F17" s="2" t="s">
        <v>68</v>
      </c>
      <c r="G17" s="5">
        <v>38971</v>
      </c>
    </row>
    <row r="18" spans="1:7">
      <c r="A18" s="1" t="s">
        <v>48</v>
      </c>
      <c r="B18" s="1" t="s">
        <v>21</v>
      </c>
      <c r="C18" s="2" t="s">
        <v>7</v>
      </c>
      <c r="D18" s="2" t="s">
        <v>8</v>
      </c>
      <c r="E18" s="2">
        <v>3</v>
      </c>
      <c r="F18" s="2" t="s">
        <v>68</v>
      </c>
      <c r="G18" s="5">
        <v>38971</v>
      </c>
    </row>
    <row r="19" spans="1:7">
      <c r="A19" s="1" t="s">
        <v>57</v>
      </c>
      <c r="B19" s="1" t="s">
        <v>21</v>
      </c>
      <c r="C19" s="2" t="s">
        <v>7</v>
      </c>
      <c r="D19" s="2" t="s">
        <v>8</v>
      </c>
      <c r="E19" s="2">
        <v>3</v>
      </c>
      <c r="F19" s="2" t="s">
        <v>68</v>
      </c>
      <c r="G19" s="5">
        <v>38971</v>
      </c>
    </row>
    <row r="20" spans="1:7">
      <c r="A20" s="1" t="s">
        <v>31</v>
      </c>
      <c r="B20" s="1" t="s">
        <v>21</v>
      </c>
      <c r="C20" s="2" t="s">
        <v>27</v>
      </c>
      <c r="D20" s="2" t="s">
        <v>7</v>
      </c>
      <c r="E20" s="2">
        <v>4</v>
      </c>
      <c r="F20" s="2" t="s">
        <v>66</v>
      </c>
      <c r="G20" s="5">
        <v>38975</v>
      </c>
    </row>
    <row r="21" spans="1:7">
      <c r="A21" s="1" t="s">
        <v>37</v>
      </c>
      <c r="B21" s="1" t="s">
        <v>21</v>
      </c>
      <c r="C21" s="2" t="s">
        <v>8</v>
      </c>
      <c r="D21" s="2" t="s">
        <v>7</v>
      </c>
      <c r="E21" s="2">
        <v>4</v>
      </c>
      <c r="F21" s="2" t="s">
        <v>66</v>
      </c>
      <c r="G21" s="5">
        <v>38975</v>
      </c>
    </row>
    <row r="22" spans="1:7">
      <c r="A22" s="1" t="s">
        <v>41</v>
      </c>
      <c r="B22" s="1" t="s">
        <v>21</v>
      </c>
      <c r="C22" s="2" t="s">
        <v>42</v>
      </c>
      <c r="D22" s="2" t="s">
        <v>7</v>
      </c>
      <c r="E22" s="2">
        <v>4</v>
      </c>
      <c r="F22" s="2" t="s">
        <v>66</v>
      </c>
      <c r="G22" s="5">
        <v>38975</v>
      </c>
    </row>
    <row r="23" spans="1:7">
      <c r="A23" s="1" t="s">
        <v>45</v>
      </c>
      <c r="B23" s="1" t="s">
        <v>21</v>
      </c>
      <c r="C23" s="2" t="s">
        <v>27</v>
      </c>
      <c r="D23" s="2" t="s">
        <v>7</v>
      </c>
      <c r="E23" s="2">
        <v>4</v>
      </c>
      <c r="F23" s="2" t="s">
        <v>66</v>
      </c>
      <c r="G23" s="5">
        <v>38975</v>
      </c>
    </row>
    <row r="24" spans="1:7">
      <c r="A24" s="1" t="s">
        <v>46</v>
      </c>
      <c r="B24" s="1" t="s">
        <v>21</v>
      </c>
      <c r="C24" s="2" t="s">
        <v>8</v>
      </c>
      <c r="D24" s="2" t="s">
        <v>7</v>
      </c>
      <c r="E24" s="2">
        <v>4</v>
      </c>
      <c r="F24" s="2" t="s">
        <v>66</v>
      </c>
      <c r="G24" s="5">
        <v>38975</v>
      </c>
    </row>
    <row r="25" spans="1:7">
      <c r="A25" s="1" t="s">
        <v>59</v>
      </c>
      <c r="B25" s="1" t="s">
        <v>21</v>
      </c>
      <c r="C25" s="2" t="s">
        <v>8</v>
      </c>
      <c r="D25" s="2" t="s">
        <v>7</v>
      </c>
      <c r="E25" s="2">
        <v>4</v>
      </c>
      <c r="F25" s="2" t="s">
        <v>66</v>
      </c>
      <c r="G25" s="5">
        <v>38975</v>
      </c>
    </row>
    <row r="26" spans="1:7">
      <c r="A26" s="1" t="s">
        <v>54</v>
      </c>
      <c r="B26" s="1" t="s">
        <v>11</v>
      </c>
      <c r="C26" s="2" t="s">
        <v>7</v>
      </c>
      <c r="D26" s="2" t="s">
        <v>27</v>
      </c>
      <c r="E26" s="2">
        <v>5</v>
      </c>
      <c r="F26" s="2" t="s">
        <v>69</v>
      </c>
      <c r="G26" s="5">
        <v>38971</v>
      </c>
    </row>
    <row r="27" spans="1:7">
      <c r="A27" s="1" t="s">
        <v>10</v>
      </c>
      <c r="B27" s="1" t="s">
        <v>11</v>
      </c>
      <c r="C27" s="2" t="s">
        <v>7</v>
      </c>
      <c r="D27" s="2" t="s">
        <v>8</v>
      </c>
      <c r="E27" s="2">
        <v>5</v>
      </c>
      <c r="F27" s="2" t="s">
        <v>69</v>
      </c>
      <c r="G27" s="5">
        <v>38971</v>
      </c>
    </row>
    <row r="28" spans="1:7">
      <c r="A28" s="1" t="s">
        <v>36</v>
      </c>
      <c r="B28" s="1" t="s">
        <v>11</v>
      </c>
      <c r="C28" s="2" t="s">
        <v>7</v>
      </c>
      <c r="D28" s="2" t="s">
        <v>8</v>
      </c>
      <c r="E28" s="2">
        <v>5</v>
      </c>
      <c r="F28" s="2" t="s">
        <v>69</v>
      </c>
      <c r="G28" s="5">
        <v>38971</v>
      </c>
    </row>
    <row r="29" spans="1:7">
      <c r="A29" s="1" t="s">
        <v>51</v>
      </c>
      <c r="B29" s="1" t="s">
        <v>11</v>
      </c>
      <c r="C29" s="2" t="s">
        <v>7</v>
      </c>
      <c r="D29" s="2" t="s">
        <v>8</v>
      </c>
      <c r="E29" s="2">
        <v>5</v>
      </c>
      <c r="F29" s="2" t="s">
        <v>69</v>
      </c>
      <c r="G29" s="5">
        <v>38971</v>
      </c>
    </row>
    <row r="30" spans="1:7">
      <c r="A30" s="1" t="s">
        <v>61</v>
      </c>
      <c r="B30" s="1" t="s">
        <v>11</v>
      </c>
      <c r="C30" s="2" t="s">
        <v>7</v>
      </c>
      <c r="D30" s="2" t="s">
        <v>8</v>
      </c>
      <c r="E30" s="2">
        <v>5</v>
      </c>
      <c r="F30" s="2" t="s">
        <v>69</v>
      </c>
      <c r="G30" s="5">
        <v>38971</v>
      </c>
    </row>
    <row r="31" spans="1:7">
      <c r="A31" s="1" t="s">
        <v>60</v>
      </c>
      <c r="B31" s="1" t="s">
        <v>21</v>
      </c>
      <c r="C31" s="2" t="s">
        <v>8</v>
      </c>
      <c r="D31" s="2" t="s">
        <v>7</v>
      </c>
      <c r="E31" s="2">
        <v>5</v>
      </c>
      <c r="F31" s="2" t="s">
        <v>69</v>
      </c>
      <c r="G31" s="5">
        <v>38971</v>
      </c>
    </row>
    <row r="32" spans="1:7">
      <c r="A32" s="1" t="s">
        <v>32</v>
      </c>
      <c r="B32" s="1" t="s">
        <v>11</v>
      </c>
      <c r="C32" s="2" t="s">
        <v>8</v>
      </c>
      <c r="D32" s="2" t="s">
        <v>7</v>
      </c>
      <c r="E32" s="2">
        <v>6</v>
      </c>
      <c r="F32" s="2" t="s">
        <v>66</v>
      </c>
      <c r="G32" s="5">
        <v>38972</v>
      </c>
    </row>
    <row r="33" spans="1:7">
      <c r="A33" s="1" t="s">
        <v>35</v>
      </c>
      <c r="B33" s="1" t="s">
        <v>11</v>
      </c>
      <c r="C33" s="2" t="s">
        <v>8</v>
      </c>
      <c r="D33" s="2" t="s">
        <v>7</v>
      </c>
      <c r="E33" s="2">
        <v>6</v>
      </c>
      <c r="F33" s="2" t="s">
        <v>66</v>
      </c>
      <c r="G33" s="5">
        <v>38972</v>
      </c>
    </row>
    <row r="34" spans="1:7">
      <c r="A34" s="1" t="s">
        <v>52</v>
      </c>
      <c r="B34" s="1" t="s">
        <v>13</v>
      </c>
      <c r="C34" s="2" t="s">
        <v>7</v>
      </c>
      <c r="D34" s="2" t="s">
        <v>23</v>
      </c>
      <c r="E34" s="2">
        <v>6</v>
      </c>
      <c r="F34" s="2" t="s">
        <v>66</v>
      </c>
      <c r="G34" s="5">
        <v>38972</v>
      </c>
    </row>
    <row r="35" spans="1:7">
      <c r="A35" s="1" t="s">
        <v>12</v>
      </c>
      <c r="B35" s="1" t="s">
        <v>13</v>
      </c>
      <c r="C35" s="2" t="s">
        <v>7</v>
      </c>
      <c r="D35" s="2" t="s">
        <v>8</v>
      </c>
      <c r="E35" s="2">
        <v>6</v>
      </c>
      <c r="F35" s="2" t="s">
        <v>66</v>
      </c>
      <c r="G35" s="5">
        <v>38972</v>
      </c>
    </row>
    <row r="36" spans="1:7">
      <c r="A36" s="1" t="s">
        <v>33</v>
      </c>
      <c r="B36" s="1" t="s">
        <v>13</v>
      </c>
      <c r="C36" s="2" t="s">
        <v>7</v>
      </c>
      <c r="D36" s="2" t="s">
        <v>8</v>
      </c>
      <c r="E36" s="2">
        <v>6</v>
      </c>
      <c r="F36" s="2" t="s">
        <v>66</v>
      </c>
      <c r="G36" s="5">
        <v>38972</v>
      </c>
    </row>
    <row r="37" spans="1:7">
      <c r="A37" s="1" t="s">
        <v>47</v>
      </c>
      <c r="B37" s="1" t="s">
        <v>13</v>
      </c>
      <c r="C37" s="2" t="s">
        <v>7</v>
      </c>
      <c r="D37" s="2" t="s">
        <v>8</v>
      </c>
      <c r="E37" s="2">
        <v>6</v>
      </c>
      <c r="F37" s="2" t="s">
        <v>66</v>
      </c>
      <c r="G37" s="5">
        <v>38972</v>
      </c>
    </row>
    <row r="38" spans="1:7">
      <c r="A38" s="1" t="s">
        <v>53</v>
      </c>
      <c r="B38" s="1" t="s">
        <v>13</v>
      </c>
      <c r="C38" s="2" t="s">
        <v>7</v>
      </c>
      <c r="D38" s="2" t="s">
        <v>8</v>
      </c>
      <c r="E38" s="2">
        <v>7</v>
      </c>
      <c r="F38" s="2" t="s">
        <v>76</v>
      </c>
      <c r="G38" s="5">
        <v>38972</v>
      </c>
    </row>
    <row r="39" spans="1:7">
      <c r="A39" s="1" t="s">
        <v>55</v>
      </c>
      <c r="B39" s="1" t="s">
        <v>13</v>
      </c>
      <c r="C39" s="2" t="s">
        <v>27</v>
      </c>
      <c r="D39" s="2" t="s">
        <v>8</v>
      </c>
      <c r="E39" s="2">
        <v>7</v>
      </c>
      <c r="F39" s="2" t="s">
        <v>76</v>
      </c>
      <c r="G39" s="5">
        <v>38972</v>
      </c>
    </row>
    <row r="40" spans="1:7">
      <c r="A40" s="1" t="s">
        <v>56</v>
      </c>
      <c r="B40" s="1" t="s">
        <v>13</v>
      </c>
      <c r="C40" s="2" t="s">
        <v>27</v>
      </c>
      <c r="D40" s="2" t="s">
        <v>8</v>
      </c>
      <c r="E40" s="2">
        <v>7</v>
      </c>
      <c r="F40" s="2" t="s">
        <v>76</v>
      </c>
      <c r="G40" s="5">
        <v>38972</v>
      </c>
    </row>
    <row r="41" spans="1:7">
      <c r="A41" s="1" t="s">
        <v>49</v>
      </c>
      <c r="B41" s="1" t="s">
        <v>15</v>
      </c>
      <c r="C41" s="2" t="s">
        <v>7</v>
      </c>
      <c r="D41" s="2" t="s">
        <v>23</v>
      </c>
      <c r="E41" s="2">
        <v>7</v>
      </c>
      <c r="F41" s="2" t="s">
        <v>76</v>
      </c>
      <c r="G41" s="5">
        <v>38972</v>
      </c>
    </row>
    <row r="42" spans="1:7">
      <c r="A42" s="1" t="s">
        <v>58</v>
      </c>
      <c r="B42" s="1" t="s">
        <v>15</v>
      </c>
      <c r="C42" s="2" t="s">
        <v>7</v>
      </c>
      <c r="D42" s="2" t="s">
        <v>23</v>
      </c>
      <c r="E42" s="2">
        <v>7</v>
      </c>
      <c r="F42" s="2" t="s">
        <v>76</v>
      </c>
      <c r="G42" s="5">
        <v>38972</v>
      </c>
    </row>
    <row r="43" spans="1:7">
      <c r="A43" s="1" t="s">
        <v>62</v>
      </c>
      <c r="B43" s="1" t="s">
        <v>15</v>
      </c>
      <c r="C43" s="2" t="s">
        <v>7</v>
      </c>
      <c r="D43" s="2" t="s">
        <v>42</v>
      </c>
      <c r="E43" s="2">
        <v>7</v>
      </c>
      <c r="F43" s="2" t="s">
        <v>76</v>
      </c>
      <c r="G43" s="5">
        <v>38972</v>
      </c>
    </row>
    <row r="44" spans="1:7">
      <c r="A44" s="1" t="s">
        <v>14</v>
      </c>
      <c r="B44" s="1" t="s">
        <v>15</v>
      </c>
      <c r="C44" s="2" t="s">
        <v>7</v>
      </c>
      <c r="D44" s="2" t="s">
        <v>8</v>
      </c>
      <c r="E44" s="2">
        <v>8</v>
      </c>
      <c r="F44" s="2" t="s">
        <v>77</v>
      </c>
      <c r="G44" s="5">
        <v>38974</v>
      </c>
    </row>
    <row r="45" spans="1:7">
      <c r="A45" s="1" t="s">
        <v>19</v>
      </c>
      <c r="B45" s="1" t="s">
        <v>15</v>
      </c>
      <c r="C45" s="2" t="s">
        <v>7</v>
      </c>
      <c r="D45" s="2" t="s">
        <v>8</v>
      </c>
      <c r="E45" s="2">
        <v>8</v>
      </c>
      <c r="F45" s="2" t="s">
        <v>77</v>
      </c>
      <c r="G45" s="5">
        <v>38974</v>
      </c>
    </row>
    <row r="46" spans="1:7">
      <c r="A46" s="1" t="s">
        <v>22</v>
      </c>
      <c r="B46" s="1" t="s">
        <v>15</v>
      </c>
      <c r="C46" s="2" t="s">
        <v>23</v>
      </c>
      <c r="D46" s="2" t="s">
        <v>8</v>
      </c>
      <c r="E46" s="2">
        <v>8</v>
      </c>
      <c r="F46" s="2" t="s">
        <v>77</v>
      </c>
      <c r="G46" s="5">
        <v>38974</v>
      </c>
    </row>
    <row r="47" spans="1:7">
      <c r="A47" s="1" t="s">
        <v>26</v>
      </c>
      <c r="B47" s="1" t="s">
        <v>15</v>
      </c>
      <c r="C47" s="2" t="s">
        <v>27</v>
      </c>
      <c r="D47" s="2" t="s">
        <v>8</v>
      </c>
      <c r="E47" s="2">
        <v>8</v>
      </c>
      <c r="F47" s="2" t="s">
        <v>77</v>
      </c>
      <c r="G47" s="5">
        <v>38974</v>
      </c>
    </row>
    <row r="48" spans="1:7">
      <c r="A48" s="1" t="s">
        <v>18</v>
      </c>
      <c r="B48" s="1" t="s">
        <v>15</v>
      </c>
      <c r="C48" s="2" t="s">
        <v>8</v>
      </c>
      <c r="D48" s="2" t="s">
        <v>7</v>
      </c>
      <c r="E48" s="2">
        <v>8</v>
      </c>
      <c r="F48" s="2" t="s">
        <v>77</v>
      </c>
      <c r="G48" s="5">
        <v>38974</v>
      </c>
    </row>
    <row r="49" spans="1:7">
      <c r="A49" s="1" t="s">
        <v>24</v>
      </c>
      <c r="B49" s="1" t="s">
        <v>15</v>
      </c>
      <c r="C49" s="2" t="s">
        <v>23</v>
      </c>
      <c r="D49" s="2" t="s">
        <v>7</v>
      </c>
      <c r="E49" s="2">
        <v>8</v>
      </c>
      <c r="F49" s="2" t="s">
        <v>77</v>
      </c>
      <c r="G49" s="5">
        <v>38974</v>
      </c>
    </row>
    <row r="50" spans="1:7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showGridLines="0" showRowColHeaders="0" zoomScale="150" zoomScaleNormal="150" workbookViewId="0">
      <pane ySplit="1" topLeftCell="A2" activePane="bottomLeft" state="frozen"/>
      <selection sqref="A1:M1"/>
      <selection pane="bottomLeft" activeCell="E5" sqref="E5"/>
    </sheetView>
  </sheetViews>
  <sheetFormatPr defaultColWidth="0" defaultRowHeight="12.75" zeroHeight="1"/>
  <cols>
    <col min="1" max="1" width="11.85546875" bestFit="1" customWidth="1"/>
    <col min="2" max="2" width="8" customWidth="1"/>
    <col min="3" max="3" width="5.7109375" bestFit="1" customWidth="1"/>
    <col min="4" max="4" width="19.140625" customWidth="1"/>
    <col min="5" max="5" width="45.5703125" customWidth="1"/>
    <col min="6" max="6" width="7.140625" bestFit="1" customWidth="1"/>
    <col min="7" max="7" width="9.140625" customWidth="1"/>
  </cols>
  <sheetData>
    <row r="1" spans="1:6" ht="13.5" thickBot="1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>
      <c r="A2" s="52">
        <v>40980</v>
      </c>
      <c r="B2" s="126" t="s">
        <v>66</v>
      </c>
      <c r="C2" s="53">
        <v>0.8125</v>
      </c>
      <c r="D2" s="128" t="s">
        <v>254</v>
      </c>
      <c r="E2" s="165" t="s">
        <v>258</v>
      </c>
      <c r="F2" s="127" t="s">
        <v>294</v>
      </c>
    </row>
    <row r="3" spans="1:6">
      <c r="A3" s="52">
        <v>40980</v>
      </c>
      <c r="B3" s="126" t="s">
        <v>66</v>
      </c>
      <c r="C3" s="53">
        <v>0.9375</v>
      </c>
      <c r="D3" s="165" t="s">
        <v>118</v>
      </c>
      <c r="E3" s="128" t="s">
        <v>263</v>
      </c>
      <c r="F3" s="127" t="s">
        <v>295</v>
      </c>
    </row>
    <row r="4" spans="1:6">
      <c r="A4" s="52">
        <v>40980</v>
      </c>
      <c r="B4" s="126" t="s">
        <v>66</v>
      </c>
      <c r="C4" s="53">
        <v>0.875</v>
      </c>
      <c r="D4" s="128" t="s">
        <v>270</v>
      </c>
      <c r="E4" s="165" t="s">
        <v>271</v>
      </c>
      <c r="F4" s="127" t="s">
        <v>241</v>
      </c>
    </row>
    <row r="5" spans="1:6">
      <c r="A5" s="52">
        <v>40980</v>
      </c>
      <c r="B5" s="126" t="s">
        <v>66</v>
      </c>
      <c r="C5" s="53">
        <v>0.90625</v>
      </c>
      <c r="D5" s="128" t="s">
        <v>273</v>
      </c>
      <c r="E5" s="164" t="s">
        <v>277</v>
      </c>
      <c r="F5" s="127" t="s">
        <v>238</v>
      </c>
    </row>
    <row r="6" spans="1:6"/>
    <row r="7" spans="1:6" hidden="1"/>
    <row r="8" spans="1:6" hidden="1"/>
    <row r="9" spans="1:6" hidden="1"/>
    <row r="10" spans="1:6" hidden="1"/>
    <row r="11" spans="1:6" hidden="1"/>
    <row r="12" spans="1:6" hidden="1"/>
    <row r="13" spans="1:6" hidden="1"/>
    <row r="14" spans="1:6" hidden="1"/>
    <row r="15" spans="1:6" hidden="1"/>
    <row r="16" spans="1: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2011-2012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F5"/>
  <sheetViews>
    <sheetView showGridLines="0" showRowColHeaders="0" tabSelected="1" zoomScale="150" workbookViewId="0">
      <pane ySplit="1" topLeftCell="A2" activePane="bottomLeft" state="frozen"/>
      <selection sqref="A1:M1"/>
      <selection pane="bottomLeft" activeCell="A2" sqref="A2"/>
    </sheetView>
  </sheetViews>
  <sheetFormatPr defaultColWidth="0" defaultRowHeight="12.75" zeroHeight="1"/>
  <cols>
    <col min="1" max="1" width="11.85546875" bestFit="1" customWidth="1"/>
    <col min="2" max="2" width="7.85546875" customWidth="1"/>
    <col min="3" max="3" width="5.7109375" bestFit="1" customWidth="1"/>
    <col min="4" max="4" width="24.28515625" customWidth="1"/>
    <col min="5" max="5" width="45.5703125" customWidth="1"/>
    <col min="6" max="6" width="7.140625" bestFit="1" customWidth="1"/>
    <col min="7" max="7" width="9.140625" customWidth="1"/>
  </cols>
  <sheetData>
    <row r="1" spans="1:6" ht="13.5" thickBot="1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>
      <c r="A2" s="52">
        <v>41015</v>
      </c>
      <c r="B2" s="126" t="s">
        <v>66</v>
      </c>
      <c r="C2" s="53">
        <v>0.8125</v>
      </c>
      <c r="D2" s="165" t="s">
        <v>258</v>
      </c>
      <c r="E2" s="128" t="s">
        <v>118</v>
      </c>
      <c r="F2" s="127" t="s">
        <v>286</v>
      </c>
    </row>
    <row r="3" spans="1:6">
      <c r="A3" s="52">
        <v>41015</v>
      </c>
      <c r="B3" s="126" t="s">
        <v>66</v>
      </c>
      <c r="C3" s="53">
        <v>0.875</v>
      </c>
      <c r="D3" s="165" t="s">
        <v>271</v>
      </c>
      <c r="E3" s="128" t="s">
        <v>277</v>
      </c>
      <c r="F3" s="127" t="s">
        <v>236</v>
      </c>
    </row>
    <row r="4" spans="1:6">
      <c r="A4" s="54">
        <v>41022</v>
      </c>
      <c r="B4" s="55" t="s">
        <v>66</v>
      </c>
      <c r="C4" s="56">
        <v>0.84375</v>
      </c>
      <c r="D4" s="204" t="s">
        <v>258</v>
      </c>
      <c r="E4" s="67" t="s">
        <v>271</v>
      </c>
      <c r="F4" s="57" t="s">
        <v>296</v>
      </c>
    </row>
    <row r="5" spans="1:6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>
    <oddHeader>&amp;L&amp;"Arial,Vet"&amp;12NZVB&amp;C&amp;"Arial,Vet"&amp;12&amp;A&amp;R&amp;"Arial,Vet"&amp;12Seizoen 2011-2012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pane ySplit="1" topLeftCell="A2" activePane="bottomLeft" state="frozen"/>
      <selection pane="bottomLeft" activeCell="A13" sqref="A13"/>
    </sheetView>
  </sheetViews>
  <sheetFormatPr defaultRowHeight="12.75"/>
  <cols>
    <col min="1" max="1" width="7.85546875" bestFit="1" customWidth="1"/>
    <col min="2" max="2" width="37.28515625" bestFit="1" customWidth="1"/>
    <col min="3" max="5" width="12.42578125" bestFit="1" customWidth="1"/>
    <col min="6" max="6" width="7.28515625" bestFit="1" customWidth="1"/>
    <col min="7" max="7" width="6.28515625" bestFit="1" customWidth="1"/>
    <col min="8" max="8" width="6.7109375" bestFit="1" customWidth="1"/>
    <col min="9" max="9" width="7.140625" bestFit="1" customWidth="1"/>
  </cols>
  <sheetData>
    <row r="1" spans="1:10" ht="15">
      <c r="A1" s="68" t="s">
        <v>147</v>
      </c>
      <c r="B1" s="68" t="s">
        <v>0</v>
      </c>
      <c r="C1" s="68" t="s">
        <v>1</v>
      </c>
      <c r="D1" s="68" t="s">
        <v>2</v>
      </c>
      <c r="E1" s="68" t="s">
        <v>3</v>
      </c>
      <c r="F1" s="68" t="s">
        <v>4</v>
      </c>
      <c r="G1" s="68" t="s">
        <v>148</v>
      </c>
      <c r="H1" s="68" t="s">
        <v>149</v>
      </c>
      <c r="I1" s="68" t="s">
        <v>150</v>
      </c>
      <c r="J1" s="77" t="s">
        <v>63</v>
      </c>
    </row>
    <row r="2" spans="1:10" ht="14.25">
      <c r="A2" s="69">
        <v>130091</v>
      </c>
      <c r="B2" s="70" t="s">
        <v>5</v>
      </c>
      <c r="C2" s="70" t="s">
        <v>21</v>
      </c>
      <c r="D2" s="71" t="s">
        <v>27</v>
      </c>
      <c r="E2" s="71" t="s">
        <v>7</v>
      </c>
      <c r="F2" s="71" t="s">
        <v>151</v>
      </c>
      <c r="G2" s="71" t="s">
        <v>152</v>
      </c>
      <c r="H2" s="71" t="s">
        <v>153</v>
      </c>
      <c r="I2" s="72" t="s">
        <v>153</v>
      </c>
      <c r="J2" s="79">
        <v>8</v>
      </c>
    </row>
    <row r="3" spans="1:10" ht="14.25">
      <c r="A3" s="73">
        <v>133334</v>
      </c>
      <c r="B3" s="74" t="s">
        <v>116</v>
      </c>
      <c r="C3" s="74" t="s">
        <v>15</v>
      </c>
      <c r="D3" s="75" t="s">
        <v>42</v>
      </c>
      <c r="E3" s="75" t="s">
        <v>7</v>
      </c>
      <c r="F3" s="75" t="s">
        <v>151</v>
      </c>
      <c r="G3" s="75" t="s">
        <v>154</v>
      </c>
      <c r="H3" s="75" t="s">
        <v>153</v>
      </c>
      <c r="I3" s="76" t="s">
        <v>153</v>
      </c>
      <c r="J3" s="79">
        <v>7</v>
      </c>
    </row>
    <row r="4" spans="1:10" ht="14.25">
      <c r="A4" s="69">
        <v>130157</v>
      </c>
      <c r="B4" s="70" t="s">
        <v>117</v>
      </c>
      <c r="C4" s="70" t="s">
        <v>21</v>
      </c>
      <c r="D4" s="71" t="s">
        <v>7</v>
      </c>
      <c r="E4" s="71" t="s">
        <v>8</v>
      </c>
      <c r="F4" s="71" t="s">
        <v>155</v>
      </c>
      <c r="G4" s="71" t="s">
        <v>156</v>
      </c>
      <c r="H4" s="71" t="s">
        <v>153</v>
      </c>
      <c r="I4" s="72" t="s">
        <v>153</v>
      </c>
      <c r="J4" s="79">
        <v>1</v>
      </c>
    </row>
    <row r="5" spans="1:10" ht="14.25">
      <c r="A5" s="73">
        <v>130326</v>
      </c>
      <c r="B5" s="74" t="s">
        <v>118</v>
      </c>
      <c r="C5" s="74" t="s">
        <v>21</v>
      </c>
      <c r="D5" s="75" t="s">
        <v>42</v>
      </c>
      <c r="E5" s="75" t="s">
        <v>8</v>
      </c>
      <c r="F5" s="75" t="s">
        <v>155</v>
      </c>
      <c r="G5" s="75" t="s">
        <v>152</v>
      </c>
      <c r="H5" s="75" t="s">
        <v>153</v>
      </c>
      <c r="I5" s="76" t="s">
        <v>153</v>
      </c>
      <c r="J5" s="79">
        <v>1</v>
      </c>
    </row>
    <row r="6" spans="1:10" ht="14.25">
      <c r="A6" s="69">
        <v>130022</v>
      </c>
      <c r="B6" s="70" t="s">
        <v>119</v>
      </c>
      <c r="C6" s="70" t="s">
        <v>11</v>
      </c>
      <c r="D6" s="71" t="s">
        <v>7</v>
      </c>
      <c r="E6" s="71" t="s">
        <v>27</v>
      </c>
      <c r="F6" s="71" t="s">
        <v>151</v>
      </c>
      <c r="G6" s="71" t="s">
        <v>157</v>
      </c>
      <c r="H6" s="71" t="s">
        <v>153</v>
      </c>
      <c r="I6" s="72" t="s">
        <v>153</v>
      </c>
      <c r="J6" s="79">
        <v>6</v>
      </c>
    </row>
    <row r="7" spans="1:10" ht="14.25">
      <c r="A7" s="73">
        <v>130201</v>
      </c>
      <c r="B7" s="74" t="s">
        <v>158</v>
      </c>
      <c r="C7" s="74" t="s">
        <v>21</v>
      </c>
      <c r="D7" s="75" t="s">
        <v>7</v>
      </c>
      <c r="E7" s="75" t="s">
        <v>8</v>
      </c>
      <c r="F7" s="75" t="s">
        <v>151</v>
      </c>
      <c r="G7" s="75" t="s">
        <v>156</v>
      </c>
      <c r="H7" s="75" t="s">
        <v>153</v>
      </c>
      <c r="I7" s="76" t="s">
        <v>153</v>
      </c>
      <c r="J7" s="79">
        <v>1</v>
      </c>
    </row>
    <row r="8" spans="1:10" ht="14.25">
      <c r="A8" s="69">
        <v>130002</v>
      </c>
      <c r="B8" s="70" t="s">
        <v>20</v>
      </c>
      <c r="C8" s="70" t="s">
        <v>21</v>
      </c>
      <c r="D8" s="71" t="s">
        <v>23</v>
      </c>
      <c r="E8" s="71" t="s">
        <v>8</v>
      </c>
      <c r="F8" s="71" t="s">
        <v>155</v>
      </c>
      <c r="G8" s="71" t="s">
        <v>156</v>
      </c>
      <c r="H8" s="71" t="s">
        <v>153</v>
      </c>
      <c r="I8" s="72" t="s">
        <v>153</v>
      </c>
      <c r="J8" s="79">
        <v>1</v>
      </c>
    </row>
    <row r="9" spans="1:10" ht="14.25">
      <c r="A9" s="73">
        <v>130007</v>
      </c>
      <c r="B9" s="74" t="s">
        <v>120</v>
      </c>
      <c r="C9" s="74" t="s">
        <v>11</v>
      </c>
      <c r="D9" s="75" t="s">
        <v>7</v>
      </c>
      <c r="E9" s="75" t="s">
        <v>8</v>
      </c>
      <c r="F9" s="75" t="s">
        <v>151</v>
      </c>
      <c r="G9" s="75" t="s">
        <v>156</v>
      </c>
      <c r="H9" s="75" t="s">
        <v>153</v>
      </c>
      <c r="I9" s="76" t="s">
        <v>153</v>
      </c>
      <c r="J9" s="79">
        <v>2</v>
      </c>
    </row>
    <row r="10" spans="1:10" ht="14.25">
      <c r="A10" s="69">
        <v>130289</v>
      </c>
      <c r="B10" s="70" t="s">
        <v>159</v>
      </c>
      <c r="C10" s="70" t="s">
        <v>21</v>
      </c>
      <c r="D10" s="71" t="s">
        <v>7</v>
      </c>
      <c r="E10" s="71" t="s">
        <v>8</v>
      </c>
      <c r="F10" s="71" t="s">
        <v>155</v>
      </c>
      <c r="G10" s="71" t="s">
        <v>160</v>
      </c>
      <c r="H10" s="71" t="s">
        <v>153</v>
      </c>
      <c r="I10" s="72" t="s">
        <v>153</v>
      </c>
      <c r="J10" s="79">
        <v>1</v>
      </c>
    </row>
    <row r="11" spans="1:10" ht="14.25">
      <c r="A11" s="73">
        <v>130285</v>
      </c>
      <c r="B11" s="74" t="s">
        <v>24</v>
      </c>
      <c r="C11" s="74" t="s">
        <v>11</v>
      </c>
      <c r="D11" s="75" t="s">
        <v>23</v>
      </c>
      <c r="E11" s="75" t="s">
        <v>7</v>
      </c>
      <c r="F11" s="75" t="s">
        <v>151</v>
      </c>
      <c r="G11" s="75" t="s">
        <v>161</v>
      </c>
      <c r="H11" s="75" t="s">
        <v>153</v>
      </c>
      <c r="I11" s="76" t="s">
        <v>153</v>
      </c>
      <c r="J11" s="79">
        <v>7</v>
      </c>
    </row>
    <row r="12" spans="1:10" ht="14.25">
      <c r="A12" s="69">
        <v>130316</v>
      </c>
      <c r="B12" s="70" t="s">
        <v>121</v>
      </c>
      <c r="C12" s="70" t="s">
        <v>13</v>
      </c>
      <c r="D12" s="71" t="s">
        <v>8</v>
      </c>
      <c r="E12" s="71" t="s">
        <v>42</v>
      </c>
      <c r="F12" s="71" t="s">
        <v>155</v>
      </c>
      <c r="G12" s="71" t="s">
        <v>154</v>
      </c>
      <c r="H12" s="71" t="s">
        <v>153</v>
      </c>
      <c r="I12" s="72" t="s">
        <v>153</v>
      </c>
      <c r="J12" s="79">
        <v>6</v>
      </c>
    </row>
    <row r="13" spans="1:10" ht="14.25">
      <c r="A13" s="73">
        <v>130231</v>
      </c>
      <c r="B13" s="74" t="s">
        <v>122</v>
      </c>
      <c r="C13" s="74" t="s">
        <v>13</v>
      </c>
      <c r="D13" s="75" t="s">
        <v>7</v>
      </c>
      <c r="E13" s="75" t="s">
        <v>23</v>
      </c>
      <c r="F13" s="75" t="s">
        <v>151</v>
      </c>
      <c r="G13" s="75" t="s">
        <v>152</v>
      </c>
      <c r="H13" s="75" t="s">
        <v>153</v>
      </c>
      <c r="I13" s="76" t="s">
        <v>153</v>
      </c>
      <c r="J13" s="79">
        <v>5</v>
      </c>
    </row>
    <row r="14" spans="1:10" ht="14.25">
      <c r="A14" s="69">
        <v>130069</v>
      </c>
      <c r="B14" s="70" t="s">
        <v>162</v>
      </c>
      <c r="C14" s="70" t="s">
        <v>11</v>
      </c>
      <c r="D14" s="71" t="s">
        <v>42</v>
      </c>
      <c r="E14" s="71" t="s">
        <v>8</v>
      </c>
      <c r="F14" s="71" t="s">
        <v>163</v>
      </c>
      <c r="G14" s="71" t="s">
        <v>164</v>
      </c>
      <c r="H14" s="71" t="s">
        <v>153</v>
      </c>
      <c r="I14" s="72" t="s">
        <v>153</v>
      </c>
      <c r="J14" s="79">
        <v>2</v>
      </c>
    </row>
    <row r="15" spans="1:10" ht="14.25">
      <c r="A15" s="73">
        <v>130333</v>
      </c>
      <c r="B15" s="74" t="s">
        <v>123</v>
      </c>
      <c r="C15" s="74" t="s">
        <v>13</v>
      </c>
      <c r="D15" s="75" t="s">
        <v>7</v>
      </c>
      <c r="E15" s="75" t="s">
        <v>8</v>
      </c>
      <c r="F15" s="75" t="s">
        <v>151</v>
      </c>
      <c r="G15" s="75" t="s">
        <v>152</v>
      </c>
      <c r="H15" s="75" t="s">
        <v>153</v>
      </c>
      <c r="I15" s="76" t="s">
        <v>153</v>
      </c>
      <c r="J15" s="79">
        <v>3</v>
      </c>
    </row>
    <row r="16" spans="1:10" ht="14.25">
      <c r="A16" s="69">
        <v>130186</v>
      </c>
      <c r="B16" s="70" t="s">
        <v>30</v>
      </c>
      <c r="C16" s="70" t="s">
        <v>6</v>
      </c>
      <c r="D16" s="71" t="s">
        <v>7</v>
      </c>
      <c r="E16" s="71" t="s">
        <v>8</v>
      </c>
      <c r="F16" s="71" t="s">
        <v>163</v>
      </c>
      <c r="G16" s="71" t="s">
        <v>165</v>
      </c>
      <c r="H16" s="71" t="s">
        <v>153</v>
      </c>
      <c r="I16" s="72" t="s">
        <v>153</v>
      </c>
      <c r="J16" s="79">
        <v>4</v>
      </c>
    </row>
    <row r="17" spans="1:10" ht="14.25">
      <c r="A17" s="73">
        <v>130303</v>
      </c>
      <c r="B17" s="74" t="s">
        <v>124</v>
      </c>
      <c r="C17" s="74" t="s">
        <v>11</v>
      </c>
      <c r="D17" s="75" t="s">
        <v>8</v>
      </c>
      <c r="E17" s="75" t="s">
        <v>42</v>
      </c>
      <c r="F17" s="75" t="s">
        <v>151</v>
      </c>
      <c r="G17" s="75" t="s">
        <v>166</v>
      </c>
      <c r="H17" s="75" t="s">
        <v>153</v>
      </c>
      <c r="I17" s="76" t="s">
        <v>153</v>
      </c>
      <c r="J17" s="79">
        <v>6</v>
      </c>
    </row>
    <row r="18" spans="1:10" ht="14.25">
      <c r="A18" s="69">
        <v>130329</v>
      </c>
      <c r="B18" s="70" t="s">
        <v>125</v>
      </c>
      <c r="C18" s="70" t="s">
        <v>13</v>
      </c>
      <c r="D18" s="71" t="s">
        <v>42</v>
      </c>
      <c r="E18" s="71" t="s">
        <v>8</v>
      </c>
      <c r="F18" s="71" t="s">
        <v>151</v>
      </c>
      <c r="G18" s="71" t="s">
        <v>167</v>
      </c>
      <c r="H18" s="71" t="s">
        <v>153</v>
      </c>
      <c r="I18" s="72" t="s">
        <v>153</v>
      </c>
      <c r="J18" s="79">
        <v>3</v>
      </c>
    </row>
    <row r="19" spans="1:10" ht="14.25">
      <c r="A19" s="73">
        <v>130254</v>
      </c>
      <c r="B19" s="74" t="s">
        <v>168</v>
      </c>
      <c r="C19" s="74" t="s">
        <v>21</v>
      </c>
      <c r="D19" s="75" t="s">
        <v>27</v>
      </c>
      <c r="E19" s="75" t="s">
        <v>8</v>
      </c>
      <c r="F19" s="75" t="s">
        <v>151</v>
      </c>
      <c r="G19" s="75" t="s">
        <v>164</v>
      </c>
      <c r="H19" s="75" t="s">
        <v>153</v>
      </c>
      <c r="I19" s="76" t="s">
        <v>153</v>
      </c>
      <c r="J19" s="79">
        <v>1</v>
      </c>
    </row>
    <row r="20" spans="1:10" ht="14.25">
      <c r="A20" s="69">
        <v>130337</v>
      </c>
      <c r="B20" s="70" t="s">
        <v>169</v>
      </c>
      <c r="C20" s="70" t="s">
        <v>15</v>
      </c>
      <c r="D20" s="71" t="s">
        <v>42</v>
      </c>
      <c r="E20" s="71" t="s">
        <v>8</v>
      </c>
      <c r="F20" s="71" t="s">
        <v>163</v>
      </c>
      <c r="G20" s="71" t="s">
        <v>167</v>
      </c>
      <c r="H20" s="71" t="s">
        <v>153</v>
      </c>
      <c r="I20" s="72" t="s">
        <v>153</v>
      </c>
      <c r="J20" s="79">
        <v>5</v>
      </c>
    </row>
    <row r="21" spans="1:10" ht="14.25">
      <c r="A21" s="73">
        <v>130317</v>
      </c>
      <c r="B21" s="74" t="s">
        <v>126</v>
      </c>
      <c r="C21" s="74" t="s">
        <v>13</v>
      </c>
      <c r="D21" s="75" t="s">
        <v>42</v>
      </c>
      <c r="E21" s="75" t="s">
        <v>8</v>
      </c>
      <c r="F21" s="75" t="s">
        <v>163</v>
      </c>
      <c r="G21" s="75" t="s">
        <v>157</v>
      </c>
      <c r="H21" s="75" t="s">
        <v>153</v>
      </c>
      <c r="I21" s="76" t="s">
        <v>153</v>
      </c>
      <c r="J21" s="79">
        <v>3</v>
      </c>
    </row>
    <row r="22" spans="1:10" ht="14.25">
      <c r="A22" s="69">
        <v>130195</v>
      </c>
      <c r="B22" s="70" t="s">
        <v>34</v>
      </c>
      <c r="C22" s="70" t="s">
        <v>21</v>
      </c>
      <c r="D22" s="71" t="s">
        <v>7</v>
      </c>
      <c r="E22" s="71" t="s">
        <v>8</v>
      </c>
      <c r="F22" s="71" t="s">
        <v>155</v>
      </c>
      <c r="G22" s="71" t="s">
        <v>154</v>
      </c>
      <c r="H22" s="71" t="s">
        <v>153</v>
      </c>
      <c r="I22" s="72" t="s">
        <v>153</v>
      </c>
      <c r="J22" s="79">
        <v>2</v>
      </c>
    </row>
    <row r="23" spans="1:10" ht="14.25">
      <c r="A23" s="73">
        <v>130313</v>
      </c>
      <c r="B23" s="74" t="s">
        <v>127</v>
      </c>
      <c r="C23" s="74" t="s">
        <v>11</v>
      </c>
      <c r="D23" s="75" t="s">
        <v>42</v>
      </c>
      <c r="E23" s="75" t="s">
        <v>7</v>
      </c>
      <c r="F23" s="75" t="s">
        <v>163</v>
      </c>
      <c r="G23" s="75" t="s">
        <v>157</v>
      </c>
      <c r="H23" s="75" t="s">
        <v>153</v>
      </c>
      <c r="I23" s="76" t="s">
        <v>153</v>
      </c>
      <c r="J23" s="79">
        <v>8</v>
      </c>
    </row>
    <row r="24" spans="1:10" ht="14.25">
      <c r="A24" s="69">
        <v>130040</v>
      </c>
      <c r="B24" s="70" t="s">
        <v>170</v>
      </c>
      <c r="C24" s="70" t="s">
        <v>11</v>
      </c>
      <c r="D24" s="71" t="s">
        <v>7</v>
      </c>
      <c r="E24" s="71" t="s">
        <v>8</v>
      </c>
      <c r="F24" s="71" t="s">
        <v>151</v>
      </c>
      <c r="G24" s="71" t="s">
        <v>171</v>
      </c>
      <c r="H24" s="71" t="s">
        <v>153</v>
      </c>
      <c r="I24" s="72" t="s">
        <v>153</v>
      </c>
      <c r="J24" s="79">
        <v>2</v>
      </c>
    </row>
    <row r="25" spans="1:10" ht="14.25">
      <c r="A25" s="73">
        <v>130211</v>
      </c>
      <c r="B25" s="74" t="s">
        <v>36</v>
      </c>
      <c r="C25" s="74" t="s">
        <v>11</v>
      </c>
      <c r="D25" s="75" t="s">
        <v>42</v>
      </c>
      <c r="E25" s="75" t="s">
        <v>8</v>
      </c>
      <c r="F25" s="75" t="s">
        <v>151</v>
      </c>
      <c r="G25" s="75" t="s">
        <v>156</v>
      </c>
      <c r="H25" s="75" t="s">
        <v>153</v>
      </c>
      <c r="I25" s="76" t="s">
        <v>153</v>
      </c>
      <c r="J25" s="79">
        <v>2</v>
      </c>
    </row>
    <row r="26" spans="1:10" ht="14.25">
      <c r="A26" s="69">
        <v>130026</v>
      </c>
      <c r="B26" s="70" t="s">
        <v>172</v>
      </c>
      <c r="C26" s="70" t="s">
        <v>21</v>
      </c>
      <c r="D26" s="71" t="s">
        <v>7</v>
      </c>
      <c r="E26" s="71" t="s">
        <v>8</v>
      </c>
      <c r="F26" s="71" t="s">
        <v>163</v>
      </c>
      <c r="G26" s="71" t="s">
        <v>164</v>
      </c>
      <c r="H26" s="71" t="s">
        <v>153</v>
      </c>
      <c r="I26" s="72" t="s">
        <v>153</v>
      </c>
      <c r="J26" s="79">
        <v>2</v>
      </c>
    </row>
    <row r="27" spans="1:10" ht="14.25">
      <c r="A27" s="73">
        <v>130071</v>
      </c>
      <c r="B27" s="74" t="s">
        <v>128</v>
      </c>
      <c r="C27" s="74" t="s">
        <v>13</v>
      </c>
      <c r="D27" s="75" t="s">
        <v>7</v>
      </c>
      <c r="E27" s="75" t="s">
        <v>27</v>
      </c>
      <c r="F27" s="75" t="s">
        <v>155</v>
      </c>
      <c r="G27" s="75" t="s">
        <v>165</v>
      </c>
      <c r="H27" s="75" t="s">
        <v>153</v>
      </c>
      <c r="I27" s="76" t="s">
        <v>153</v>
      </c>
      <c r="J27" s="79">
        <v>6</v>
      </c>
    </row>
    <row r="28" spans="1:10" ht="14.25">
      <c r="A28" s="69">
        <v>130202</v>
      </c>
      <c r="B28" s="70" t="s">
        <v>173</v>
      </c>
      <c r="C28" s="70" t="s">
        <v>15</v>
      </c>
      <c r="D28" s="71" t="s">
        <v>7</v>
      </c>
      <c r="E28" s="71" t="s">
        <v>8</v>
      </c>
      <c r="F28" s="71" t="s">
        <v>151</v>
      </c>
      <c r="G28" s="71" t="s">
        <v>161</v>
      </c>
      <c r="H28" s="71" t="s">
        <v>153</v>
      </c>
      <c r="I28" s="72" t="s">
        <v>153</v>
      </c>
      <c r="J28" s="79">
        <v>3</v>
      </c>
    </row>
    <row r="29" spans="1:10" ht="14.25">
      <c r="A29" s="73">
        <v>130283</v>
      </c>
      <c r="B29" s="74" t="s">
        <v>129</v>
      </c>
      <c r="C29" s="74" t="s">
        <v>15</v>
      </c>
      <c r="D29" s="75" t="s">
        <v>42</v>
      </c>
      <c r="E29" s="75" t="s">
        <v>7</v>
      </c>
      <c r="F29" s="75" t="s">
        <v>163</v>
      </c>
      <c r="G29" s="75" t="s">
        <v>156</v>
      </c>
      <c r="H29" s="75" t="s">
        <v>153</v>
      </c>
      <c r="I29" s="76" t="s">
        <v>153</v>
      </c>
      <c r="J29" s="79">
        <v>7</v>
      </c>
    </row>
    <row r="30" spans="1:10" ht="14.25">
      <c r="A30" s="69">
        <v>130084</v>
      </c>
      <c r="B30" s="70" t="s">
        <v>43</v>
      </c>
      <c r="C30" s="70" t="s">
        <v>6</v>
      </c>
      <c r="D30" s="71" t="s">
        <v>7</v>
      </c>
      <c r="E30" s="71" t="s">
        <v>8</v>
      </c>
      <c r="F30" s="71" t="s">
        <v>151</v>
      </c>
      <c r="G30" s="71" t="s">
        <v>164</v>
      </c>
      <c r="H30" s="71" t="s">
        <v>153</v>
      </c>
      <c r="I30" s="72" t="s">
        <v>153</v>
      </c>
      <c r="J30" s="79">
        <v>4</v>
      </c>
    </row>
    <row r="31" spans="1:10" ht="14.25">
      <c r="A31" s="73">
        <v>130286</v>
      </c>
      <c r="B31" s="74" t="s">
        <v>130</v>
      </c>
      <c r="C31" s="74" t="s">
        <v>21</v>
      </c>
      <c r="D31" s="75" t="s">
        <v>8</v>
      </c>
      <c r="E31" s="75" t="s">
        <v>7</v>
      </c>
      <c r="F31" s="75" t="s">
        <v>155</v>
      </c>
      <c r="G31" s="75" t="s">
        <v>165</v>
      </c>
      <c r="H31" s="75" t="s">
        <v>153</v>
      </c>
      <c r="I31" s="76" t="s">
        <v>153</v>
      </c>
      <c r="J31" s="79">
        <v>8</v>
      </c>
    </row>
    <row r="32" spans="1:10" ht="14.25">
      <c r="A32" s="69">
        <v>130311</v>
      </c>
      <c r="B32" s="70" t="s">
        <v>131</v>
      </c>
      <c r="C32" s="70" t="s">
        <v>11</v>
      </c>
      <c r="D32" s="71" t="s">
        <v>42</v>
      </c>
      <c r="E32" s="71" t="s">
        <v>7</v>
      </c>
      <c r="F32" s="71" t="s">
        <v>151</v>
      </c>
      <c r="G32" s="71" t="s">
        <v>165</v>
      </c>
      <c r="H32" s="71" t="s">
        <v>153</v>
      </c>
      <c r="I32" s="72" t="s">
        <v>153</v>
      </c>
      <c r="J32" s="79">
        <v>7</v>
      </c>
    </row>
    <row r="33" spans="1:10" ht="14.25">
      <c r="A33" s="73">
        <v>130338</v>
      </c>
      <c r="B33" s="74" t="s">
        <v>132</v>
      </c>
      <c r="C33" s="74" t="s">
        <v>15</v>
      </c>
      <c r="D33" s="75" t="s">
        <v>27</v>
      </c>
      <c r="E33" s="75" t="s">
        <v>23</v>
      </c>
      <c r="F33" s="75" t="s">
        <v>155</v>
      </c>
      <c r="G33" s="75" t="s">
        <v>157</v>
      </c>
      <c r="H33" s="75" t="s">
        <v>153</v>
      </c>
      <c r="I33" s="76" t="s">
        <v>153</v>
      </c>
      <c r="J33" s="79">
        <v>5</v>
      </c>
    </row>
    <row r="34" spans="1:10" ht="14.25">
      <c r="A34" s="69">
        <v>130324</v>
      </c>
      <c r="B34" s="70" t="s">
        <v>182</v>
      </c>
      <c r="C34" s="70" t="s">
        <v>11</v>
      </c>
      <c r="D34" s="71" t="s">
        <v>7</v>
      </c>
      <c r="E34" s="71" t="s">
        <v>8</v>
      </c>
      <c r="F34" s="71" t="s">
        <v>155</v>
      </c>
      <c r="G34" s="71" t="s">
        <v>171</v>
      </c>
      <c r="H34" s="71"/>
      <c r="I34" s="72" t="s">
        <v>153</v>
      </c>
      <c r="J34" s="79">
        <v>3</v>
      </c>
    </row>
    <row r="35" spans="1:10" ht="14.25">
      <c r="A35" s="73">
        <v>130330</v>
      </c>
      <c r="B35" s="74" t="s">
        <v>133</v>
      </c>
      <c r="C35" s="74" t="s">
        <v>13</v>
      </c>
      <c r="D35" s="75" t="s">
        <v>7</v>
      </c>
      <c r="E35" s="75" t="s">
        <v>42</v>
      </c>
      <c r="F35" s="75" t="s">
        <v>155</v>
      </c>
      <c r="G35" s="75" t="s">
        <v>171</v>
      </c>
      <c r="H35" s="75" t="s">
        <v>153</v>
      </c>
      <c r="I35" s="76" t="s">
        <v>153</v>
      </c>
      <c r="J35" s="79">
        <v>6</v>
      </c>
    </row>
    <row r="36" spans="1:10" ht="14.25">
      <c r="A36" s="69">
        <v>130297</v>
      </c>
      <c r="B36" s="70" t="s">
        <v>134</v>
      </c>
      <c r="C36" s="70" t="s">
        <v>6</v>
      </c>
      <c r="D36" s="71" t="s">
        <v>8</v>
      </c>
      <c r="E36" s="71" t="s">
        <v>7</v>
      </c>
      <c r="F36" s="71" t="s">
        <v>163</v>
      </c>
      <c r="G36" s="71" t="s">
        <v>164</v>
      </c>
      <c r="H36" s="71" t="s">
        <v>153</v>
      </c>
      <c r="I36" s="72" t="s">
        <v>153</v>
      </c>
      <c r="J36" s="79">
        <v>8</v>
      </c>
    </row>
    <row r="37" spans="1:10" ht="14.25">
      <c r="A37" s="73">
        <v>130148</v>
      </c>
      <c r="B37" s="74" t="s">
        <v>135</v>
      </c>
      <c r="C37" s="74" t="s">
        <v>6</v>
      </c>
      <c r="D37" s="75" t="s">
        <v>7</v>
      </c>
      <c r="E37" s="75" t="s">
        <v>8</v>
      </c>
      <c r="F37" s="75" t="s">
        <v>163</v>
      </c>
      <c r="G37" s="75" t="s">
        <v>171</v>
      </c>
      <c r="H37" s="75" t="s">
        <v>153</v>
      </c>
      <c r="I37" s="76" t="s">
        <v>153</v>
      </c>
      <c r="J37" s="79">
        <v>4</v>
      </c>
    </row>
    <row r="38" spans="1:10" ht="14.25">
      <c r="A38" s="69">
        <v>130245</v>
      </c>
      <c r="B38" s="70" t="s">
        <v>174</v>
      </c>
      <c r="C38" s="70" t="s">
        <v>6</v>
      </c>
      <c r="D38" s="71" t="s">
        <v>42</v>
      </c>
      <c r="E38" s="71" t="s">
        <v>8</v>
      </c>
      <c r="F38" s="71" t="s">
        <v>151</v>
      </c>
      <c r="G38" s="71" t="s">
        <v>164</v>
      </c>
      <c r="H38" s="71" t="s">
        <v>153</v>
      </c>
      <c r="I38" s="72" t="s">
        <v>153</v>
      </c>
      <c r="J38" s="79">
        <v>4</v>
      </c>
    </row>
    <row r="39" spans="1:10" ht="14.25">
      <c r="A39" s="73">
        <v>130320</v>
      </c>
      <c r="B39" s="74" t="s">
        <v>175</v>
      </c>
      <c r="C39" s="74" t="s">
        <v>11</v>
      </c>
      <c r="D39" s="75" t="s">
        <v>23</v>
      </c>
      <c r="E39" s="75" t="s">
        <v>7</v>
      </c>
      <c r="F39" s="75" t="s">
        <v>155</v>
      </c>
      <c r="G39" s="75" t="s">
        <v>176</v>
      </c>
      <c r="H39" s="75" t="s">
        <v>153</v>
      </c>
      <c r="I39" s="76" t="s">
        <v>153</v>
      </c>
      <c r="J39" s="79">
        <v>8</v>
      </c>
    </row>
    <row r="40" spans="1:10" ht="14.25">
      <c r="A40" s="69">
        <v>130339</v>
      </c>
      <c r="B40" s="70" t="s">
        <v>177</v>
      </c>
      <c r="C40" s="70" t="s">
        <v>13</v>
      </c>
      <c r="D40" s="71" t="s">
        <v>8</v>
      </c>
      <c r="E40" s="71" t="s">
        <v>7</v>
      </c>
      <c r="F40" s="71" t="s">
        <v>163</v>
      </c>
      <c r="G40" s="71" t="s">
        <v>154</v>
      </c>
      <c r="H40" s="71" t="s">
        <v>153</v>
      </c>
      <c r="I40" s="72" t="s">
        <v>153</v>
      </c>
      <c r="J40" s="79">
        <v>7</v>
      </c>
    </row>
    <row r="41" spans="1:10" ht="14.25">
      <c r="A41" s="73">
        <v>130296</v>
      </c>
      <c r="B41" s="74" t="s">
        <v>136</v>
      </c>
      <c r="C41" s="74" t="s">
        <v>15</v>
      </c>
      <c r="D41" s="75" t="s">
        <v>8</v>
      </c>
      <c r="E41" s="75" t="s">
        <v>23</v>
      </c>
      <c r="F41" s="75" t="s">
        <v>151</v>
      </c>
      <c r="G41" s="75" t="s">
        <v>164</v>
      </c>
      <c r="H41" s="75" t="s">
        <v>153</v>
      </c>
      <c r="I41" s="76" t="s">
        <v>153</v>
      </c>
      <c r="J41" s="79">
        <v>5</v>
      </c>
    </row>
    <row r="42" spans="1:10" ht="14.25">
      <c r="A42" s="69">
        <v>130291</v>
      </c>
      <c r="B42" s="70" t="s">
        <v>137</v>
      </c>
      <c r="C42" s="70" t="s">
        <v>11</v>
      </c>
      <c r="D42" s="71" t="s">
        <v>7</v>
      </c>
      <c r="E42" s="71" t="s">
        <v>23</v>
      </c>
      <c r="F42" s="71" t="s">
        <v>151</v>
      </c>
      <c r="G42" s="71" t="s">
        <v>167</v>
      </c>
      <c r="H42" s="71" t="s">
        <v>153</v>
      </c>
      <c r="I42" s="72" t="s">
        <v>153</v>
      </c>
      <c r="J42" s="79">
        <v>5</v>
      </c>
    </row>
    <row r="43" spans="1:10" ht="14.25">
      <c r="A43" s="73">
        <v>130264</v>
      </c>
      <c r="B43" s="74" t="s">
        <v>178</v>
      </c>
      <c r="C43" s="74" t="s">
        <v>11</v>
      </c>
      <c r="D43" s="75" t="s">
        <v>7</v>
      </c>
      <c r="E43" s="75" t="s">
        <v>23</v>
      </c>
      <c r="F43" s="75" t="s">
        <v>151</v>
      </c>
      <c r="G43" s="75" t="s">
        <v>161</v>
      </c>
      <c r="H43" s="75" t="s">
        <v>153</v>
      </c>
      <c r="I43" s="76" t="s">
        <v>153</v>
      </c>
      <c r="J43" s="79">
        <v>5</v>
      </c>
    </row>
    <row r="44" spans="1:10" ht="14.25">
      <c r="A44" s="69">
        <v>130290</v>
      </c>
      <c r="B44" s="70" t="s">
        <v>138</v>
      </c>
      <c r="C44" s="70" t="s">
        <v>11</v>
      </c>
      <c r="D44" s="71" t="s">
        <v>7</v>
      </c>
      <c r="E44" s="71" t="s">
        <v>8</v>
      </c>
      <c r="F44" s="71" t="s">
        <v>151</v>
      </c>
      <c r="G44" s="71" t="s">
        <v>167</v>
      </c>
      <c r="H44" s="71" t="s">
        <v>153</v>
      </c>
      <c r="I44" s="72" t="s">
        <v>153</v>
      </c>
      <c r="J44" s="79">
        <v>3</v>
      </c>
    </row>
    <row r="45" spans="1:10" ht="14.25">
      <c r="A45" s="73">
        <v>130305</v>
      </c>
      <c r="B45" s="74" t="s">
        <v>139</v>
      </c>
      <c r="C45" s="74" t="s">
        <v>15</v>
      </c>
      <c r="D45" s="75" t="s">
        <v>7</v>
      </c>
      <c r="E45" s="75" t="s">
        <v>8</v>
      </c>
      <c r="F45" s="75" t="s">
        <v>151</v>
      </c>
      <c r="G45" s="75" t="s">
        <v>164</v>
      </c>
      <c r="H45" s="75" t="s">
        <v>153</v>
      </c>
      <c r="I45" s="76" t="s">
        <v>153</v>
      </c>
      <c r="J45" s="79">
        <v>3</v>
      </c>
    </row>
    <row r="46" spans="1:10" ht="14.25">
      <c r="A46" s="69">
        <v>130143</v>
      </c>
      <c r="B46" s="70" t="s">
        <v>179</v>
      </c>
      <c r="C46" s="70" t="s">
        <v>6</v>
      </c>
      <c r="D46" s="71" t="s">
        <v>7</v>
      </c>
      <c r="E46" s="71" t="s">
        <v>8</v>
      </c>
      <c r="F46" s="71" t="s">
        <v>151</v>
      </c>
      <c r="G46" s="71" t="s">
        <v>161</v>
      </c>
      <c r="H46" s="71" t="s">
        <v>153</v>
      </c>
      <c r="I46" s="72" t="s">
        <v>153</v>
      </c>
      <c r="J46" s="79">
        <v>4</v>
      </c>
    </row>
    <row r="47" spans="1:10" ht="14.25">
      <c r="A47" s="73">
        <v>130241</v>
      </c>
      <c r="B47" s="74" t="s">
        <v>140</v>
      </c>
      <c r="C47" s="74" t="s">
        <v>6</v>
      </c>
      <c r="D47" s="75" t="s">
        <v>7</v>
      </c>
      <c r="E47" s="75" t="s">
        <v>8</v>
      </c>
      <c r="F47" s="75" t="s">
        <v>151</v>
      </c>
      <c r="G47" s="75" t="s">
        <v>164</v>
      </c>
      <c r="H47" s="75" t="s">
        <v>153</v>
      </c>
      <c r="I47" s="76" t="s">
        <v>153</v>
      </c>
      <c r="J47" s="79">
        <v>4</v>
      </c>
    </row>
    <row r="48" spans="1:10" ht="14.25">
      <c r="A48" s="69">
        <v>130310</v>
      </c>
      <c r="B48" s="70" t="s">
        <v>180</v>
      </c>
      <c r="C48" s="70" t="s">
        <v>15</v>
      </c>
      <c r="D48" s="71" t="s">
        <v>27</v>
      </c>
      <c r="E48" s="71" t="s">
        <v>7</v>
      </c>
      <c r="F48" s="71" t="s">
        <v>163</v>
      </c>
      <c r="G48" s="71" t="s">
        <v>156</v>
      </c>
      <c r="H48" s="71" t="s">
        <v>153</v>
      </c>
      <c r="I48" s="72" t="s">
        <v>153</v>
      </c>
      <c r="J48" s="79">
        <v>7</v>
      </c>
    </row>
    <row r="49" spans="1:10" ht="14.25">
      <c r="A49" s="73">
        <v>130073</v>
      </c>
      <c r="B49" s="74" t="s">
        <v>146</v>
      </c>
      <c r="C49" s="74" t="s">
        <v>21</v>
      </c>
      <c r="D49" s="75" t="s">
        <v>8</v>
      </c>
      <c r="E49" s="75" t="s">
        <v>7</v>
      </c>
      <c r="F49" s="75" t="s">
        <v>151</v>
      </c>
      <c r="G49" s="75" t="s">
        <v>156</v>
      </c>
      <c r="H49" s="75" t="s">
        <v>153</v>
      </c>
      <c r="I49" s="76" t="s">
        <v>153</v>
      </c>
      <c r="J49" s="79">
        <v>8</v>
      </c>
    </row>
    <row r="50" spans="1:10" ht="14.25">
      <c r="A50" s="69">
        <v>130341</v>
      </c>
      <c r="B50" s="70" t="s">
        <v>181</v>
      </c>
      <c r="C50" s="70" t="s">
        <v>13</v>
      </c>
      <c r="D50" s="71" t="s">
        <v>42</v>
      </c>
      <c r="E50" s="71" t="s">
        <v>27</v>
      </c>
      <c r="F50" s="71" t="s">
        <v>155</v>
      </c>
      <c r="G50" s="71" t="s">
        <v>171</v>
      </c>
      <c r="H50" s="71" t="s">
        <v>153</v>
      </c>
      <c r="I50" s="72" t="s">
        <v>153</v>
      </c>
      <c r="J50" s="79">
        <v>6</v>
      </c>
    </row>
    <row r="51" spans="1:10" ht="14.25">
      <c r="A51" s="73"/>
      <c r="B51" s="74"/>
      <c r="C51" s="74"/>
      <c r="D51" s="75"/>
      <c r="E51" s="75"/>
      <c r="F51" s="75"/>
      <c r="G51" s="75"/>
      <c r="H51" s="75"/>
      <c r="I51" s="76"/>
      <c r="J51" s="79"/>
    </row>
    <row r="52" spans="1:10" ht="14.25">
      <c r="A52" s="69"/>
      <c r="B52" s="70"/>
      <c r="C52" s="70"/>
      <c r="D52" s="71"/>
      <c r="E52" s="71"/>
      <c r="F52" s="71"/>
      <c r="G52" s="71"/>
      <c r="H52" s="71"/>
      <c r="I52" s="72"/>
      <c r="J52" s="79"/>
    </row>
  </sheetData>
  <autoFilter ref="A1:J5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87"/>
  <sheetViews>
    <sheetView showGridLines="0" workbookViewId="0">
      <selection activeCell="A6" sqref="A6"/>
    </sheetView>
  </sheetViews>
  <sheetFormatPr defaultColWidth="0" defaultRowHeight="12.75" zeroHeight="1"/>
  <cols>
    <col min="1" max="1" width="7.85546875" bestFit="1" customWidth="1"/>
    <col min="2" max="2" width="36.7109375" bestFit="1" customWidth="1"/>
    <col min="3" max="3" width="16.28515625" bestFit="1" customWidth="1"/>
    <col min="4" max="4" width="4.140625" customWidth="1"/>
    <col min="5" max="5" width="7.85546875" bestFit="1" customWidth="1"/>
    <col min="6" max="8" width="7.85546875" customWidth="1"/>
    <col min="9" max="9" width="4" customWidth="1"/>
    <col min="10" max="10" width="7.85546875" customWidth="1"/>
    <col min="11" max="11" width="2.5703125" customWidth="1"/>
  </cols>
  <sheetData>
    <row r="1" spans="1:10">
      <c r="A1" s="88" t="s">
        <v>70</v>
      </c>
      <c r="B1" s="89" t="s">
        <v>101</v>
      </c>
      <c r="C1" s="90" t="s">
        <v>188</v>
      </c>
      <c r="D1" s="78"/>
      <c r="E1" s="175" t="s">
        <v>105</v>
      </c>
      <c r="F1" s="175"/>
      <c r="G1" s="175"/>
      <c r="H1" s="175"/>
      <c r="I1" s="175"/>
      <c r="J1" s="175"/>
    </row>
    <row r="2" spans="1:10">
      <c r="A2" s="91" t="s">
        <v>71</v>
      </c>
      <c r="B2" s="92" t="s">
        <v>118</v>
      </c>
      <c r="C2" s="121" t="s">
        <v>21</v>
      </c>
      <c r="D2" s="78"/>
      <c r="E2" s="94" t="s">
        <v>88</v>
      </c>
      <c r="F2" s="169" t="s">
        <v>4</v>
      </c>
      <c r="G2" s="168"/>
      <c r="H2" s="95" t="s">
        <v>85</v>
      </c>
      <c r="I2" s="95"/>
      <c r="J2" s="95" t="s">
        <v>86</v>
      </c>
    </row>
    <row r="3" spans="1:10">
      <c r="A3" s="96" t="s">
        <v>72</v>
      </c>
      <c r="B3" s="97" t="s">
        <v>158</v>
      </c>
      <c r="C3" s="121" t="s">
        <v>21</v>
      </c>
      <c r="D3" s="78"/>
      <c r="E3" s="113">
        <v>1</v>
      </c>
      <c r="F3" s="98">
        <v>0.80208333333333337</v>
      </c>
      <c r="G3" s="98">
        <v>0.81111111111111101</v>
      </c>
      <c r="H3" s="91" t="s">
        <v>71</v>
      </c>
      <c r="I3" s="95" t="s">
        <v>87</v>
      </c>
      <c r="J3" s="96" t="s">
        <v>72</v>
      </c>
    </row>
    <row r="4" spans="1:10">
      <c r="A4" s="99" t="s">
        <v>73</v>
      </c>
      <c r="B4" s="100" t="s">
        <v>20</v>
      </c>
      <c r="C4" s="121" t="s">
        <v>21</v>
      </c>
      <c r="D4" s="78"/>
      <c r="E4" s="113"/>
      <c r="F4" s="98">
        <v>0.8125</v>
      </c>
      <c r="G4" s="98">
        <v>0.82152777777777775</v>
      </c>
      <c r="H4" s="99" t="s">
        <v>73</v>
      </c>
      <c r="I4" s="95" t="s">
        <v>87</v>
      </c>
      <c r="J4" s="101" t="s">
        <v>74</v>
      </c>
    </row>
    <row r="5" spans="1:10">
      <c r="A5" s="101" t="s">
        <v>74</v>
      </c>
      <c r="B5" s="102" t="s">
        <v>159</v>
      </c>
      <c r="C5" s="121" t="s">
        <v>21</v>
      </c>
      <c r="D5" s="78"/>
      <c r="E5" s="113"/>
      <c r="F5" s="98">
        <v>0.82291666666666696</v>
      </c>
      <c r="G5" s="98">
        <v>0.83194444444444404</v>
      </c>
      <c r="H5" s="95" t="s">
        <v>75</v>
      </c>
      <c r="I5" s="95" t="s">
        <v>87</v>
      </c>
      <c r="J5" s="103" t="s">
        <v>78</v>
      </c>
    </row>
    <row r="6" spans="1:10">
      <c r="A6" s="95" t="s">
        <v>75</v>
      </c>
      <c r="B6" s="104" t="s">
        <v>192</v>
      </c>
      <c r="C6" s="121" t="s">
        <v>21</v>
      </c>
      <c r="D6" s="78"/>
      <c r="E6" s="113">
        <v>2</v>
      </c>
      <c r="F6" s="105">
        <v>0.83333333333333304</v>
      </c>
      <c r="G6" s="106">
        <v>0.84236111111111101</v>
      </c>
      <c r="H6" s="91" t="s">
        <v>71</v>
      </c>
      <c r="I6" s="95" t="s">
        <v>87</v>
      </c>
      <c r="J6" s="99" t="s">
        <v>73</v>
      </c>
    </row>
    <row r="7" spans="1:10">
      <c r="A7" s="103" t="s">
        <v>78</v>
      </c>
      <c r="B7" s="107" t="s">
        <v>193</v>
      </c>
      <c r="C7" s="121" t="s">
        <v>21</v>
      </c>
      <c r="D7" s="78"/>
      <c r="E7" s="113"/>
      <c r="F7" s="105">
        <v>0.84375</v>
      </c>
      <c r="G7" s="106">
        <v>0.85277777777777797</v>
      </c>
      <c r="H7" s="96" t="s">
        <v>72</v>
      </c>
      <c r="I7" s="95" t="s">
        <v>87</v>
      </c>
      <c r="J7" s="95" t="s">
        <v>75</v>
      </c>
    </row>
    <row r="8" spans="1:10">
      <c r="A8" s="166"/>
      <c r="B8" s="166"/>
      <c r="C8" s="166"/>
      <c r="D8" s="78"/>
      <c r="E8" s="113"/>
      <c r="F8" s="105">
        <v>0.85416666666666696</v>
      </c>
      <c r="G8" s="106">
        <v>0.86319444444444504</v>
      </c>
      <c r="H8" s="101" t="s">
        <v>74</v>
      </c>
      <c r="I8" s="95" t="s">
        <v>87</v>
      </c>
      <c r="J8" s="103" t="s">
        <v>78</v>
      </c>
    </row>
    <row r="9" spans="1:10">
      <c r="A9" s="88" t="s">
        <v>79</v>
      </c>
      <c r="B9" s="89" t="s">
        <v>103</v>
      </c>
      <c r="C9" s="90" t="str">
        <f>C1</f>
        <v>Maandag 19-09</v>
      </c>
      <c r="D9" s="78"/>
      <c r="E9" s="113">
        <v>3</v>
      </c>
      <c r="F9" s="98">
        <v>0.86458333333333304</v>
      </c>
      <c r="G9" s="98">
        <v>0.87361111111111101</v>
      </c>
      <c r="H9" s="95" t="s">
        <v>75</v>
      </c>
      <c r="I9" s="95" t="s">
        <v>87</v>
      </c>
      <c r="J9" s="91" t="s">
        <v>71</v>
      </c>
    </row>
    <row r="10" spans="1:10">
      <c r="A10" s="91" t="s">
        <v>71</v>
      </c>
      <c r="B10" s="92" t="s">
        <v>172</v>
      </c>
      <c r="C10" s="121" t="s">
        <v>21</v>
      </c>
      <c r="D10" s="78"/>
      <c r="E10" s="113"/>
      <c r="F10" s="98">
        <v>0.875</v>
      </c>
      <c r="G10" s="98">
        <v>0.88402777777777797</v>
      </c>
      <c r="H10" s="103" t="s">
        <v>78</v>
      </c>
      <c r="I10" s="95" t="s">
        <v>87</v>
      </c>
      <c r="J10" s="99" t="s">
        <v>73</v>
      </c>
    </row>
    <row r="11" spans="1:10">
      <c r="A11" s="96" t="s">
        <v>72</v>
      </c>
      <c r="B11" s="97" t="s">
        <v>140</v>
      </c>
      <c r="C11" s="121" t="s">
        <v>21</v>
      </c>
      <c r="D11" s="78"/>
      <c r="E11" s="113"/>
      <c r="F11" s="98">
        <v>0.88541666666666596</v>
      </c>
      <c r="G11" s="98">
        <v>0.89444444444444504</v>
      </c>
      <c r="H11" s="101" t="s">
        <v>74</v>
      </c>
      <c r="I11" s="95" t="s">
        <v>87</v>
      </c>
      <c r="J11" s="96" t="s">
        <v>72</v>
      </c>
    </row>
    <row r="12" spans="1:10">
      <c r="A12" s="99" t="s">
        <v>73</v>
      </c>
      <c r="B12" s="100" t="s">
        <v>198</v>
      </c>
      <c r="C12" s="121" t="s">
        <v>195</v>
      </c>
      <c r="D12" s="78"/>
      <c r="E12" s="113">
        <v>4</v>
      </c>
      <c r="F12" s="105">
        <v>0.89583333333333304</v>
      </c>
      <c r="G12" s="106">
        <v>0.904861111111112</v>
      </c>
      <c r="H12" s="91" t="s">
        <v>71</v>
      </c>
      <c r="I12" s="95" t="s">
        <v>87</v>
      </c>
      <c r="J12" s="103" t="s">
        <v>78</v>
      </c>
    </row>
    <row r="13" spans="1:10">
      <c r="A13" s="101" t="s">
        <v>74</v>
      </c>
      <c r="B13" s="102" t="s">
        <v>126</v>
      </c>
      <c r="C13" s="121" t="s">
        <v>195</v>
      </c>
      <c r="D13" s="78"/>
      <c r="E13" s="113"/>
      <c r="F13" s="105">
        <v>0.906249999999999</v>
      </c>
      <c r="G13" s="106">
        <v>0.91527777777777797</v>
      </c>
      <c r="H13" s="101" t="s">
        <v>74</v>
      </c>
      <c r="I13" s="95" t="s">
        <v>87</v>
      </c>
      <c r="J13" s="95" t="s">
        <v>75</v>
      </c>
    </row>
    <row r="14" spans="1:10">
      <c r="A14" s="95" t="s">
        <v>75</v>
      </c>
      <c r="B14" s="104" t="s">
        <v>36</v>
      </c>
      <c r="C14" s="121" t="s">
        <v>195</v>
      </c>
      <c r="D14" s="78"/>
      <c r="E14" s="113"/>
      <c r="F14" s="105">
        <v>0.91666666666666596</v>
      </c>
      <c r="G14" s="106">
        <v>0.92569444444444504</v>
      </c>
      <c r="H14" s="96" t="s">
        <v>72</v>
      </c>
      <c r="I14" s="95" t="s">
        <v>87</v>
      </c>
      <c r="J14" s="99" t="s">
        <v>73</v>
      </c>
    </row>
    <row r="15" spans="1:10">
      <c r="A15" s="103" t="s">
        <v>78</v>
      </c>
      <c r="B15" s="107" t="s">
        <v>182</v>
      </c>
      <c r="C15" s="121" t="s">
        <v>195</v>
      </c>
      <c r="D15" s="78"/>
      <c r="E15" s="113">
        <v>5</v>
      </c>
      <c r="F15" s="98">
        <v>0.92708333333333304</v>
      </c>
      <c r="G15" s="98">
        <v>0.936111111111112</v>
      </c>
      <c r="H15" s="101" t="s">
        <v>74</v>
      </c>
      <c r="I15" s="95" t="s">
        <v>87</v>
      </c>
      <c r="J15" s="91" t="s">
        <v>71</v>
      </c>
    </row>
    <row r="16" spans="1:10">
      <c r="A16" s="166"/>
      <c r="B16" s="166"/>
      <c r="C16" s="166"/>
      <c r="D16" s="78"/>
      <c r="E16" s="113"/>
      <c r="F16" s="98">
        <v>0.937499999999999</v>
      </c>
      <c r="G16" s="98">
        <v>0.94652777777777897</v>
      </c>
      <c r="H16" s="103" t="s">
        <v>78</v>
      </c>
      <c r="I16" s="95" t="s">
        <v>87</v>
      </c>
      <c r="J16" s="96" t="s">
        <v>72</v>
      </c>
    </row>
    <row r="17" spans="1:10">
      <c r="A17" s="88" t="s">
        <v>84</v>
      </c>
      <c r="B17" s="129" t="s">
        <v>102</v>
      </c>
      <c r="C17" s="90" t="str">
        <f>C1</f>
        <v>Maandag 19-09</v>
      </c>
      <c r="D17" s="78"/>
      <c r="E17" s="113"/>
      <c r="F17" s="98">
        <v>0.94791666666666596</v>
      </c>
      <c r="G17" s="98">
        <v>0.95694444444444504</v>
      </c>
      <c r="H17" s="99" t="s">
        <v>73</v>
      </c>
      <c r="I17" s="95" t="s">
        <v>87</v>
      </c>
      <c r="J17" s="95" t="s">
        <v>75</v>
      </c>
    </row>
    <row r="18" spans="1:10">
      <c r="A18" s="91" t="s">
        <v>71</v>
      </c>
      <c r="B18" s="92" t="s">
        <v>206</v>
      </c>
      <c r="C18" s="121" t="s">
        <v>15</v>
      </c>
      <c r="D18" s="78"/>
      <c r="E18" s="112">
        <v>0.95833333333333337</v>
      </c>
      <c r="F18" s="167" t="s">
        <v>106</v>
      </c>
      <c r="G18" s="168"/>
      <c r="H18" s="168"/>
      <c r="I18" s="168"/>
      <c r="J18" s="168"/>
    </row>
    <row r="19" spans="1:10">
      <c r="A19" s="96" t="s">
        <v>72</v>
      </c>
      <c r="B19" s="97" t="s">
        <v>207</v>
      </c>
      <c r="C19" s="121" t="s">
        <v>15</v>
      </c>
      <c r="D19" s="78"/>
      <c r="E19" s="108"/>
      <c r="F19" s="108"/>
      <c r="G19" s="108"/>
      <c r="H19" s="108"/>
      <c r="I19" s="108"/>
      <c r="J19" s="108"/>
    </row>
    <row r="20" spans="1:10" ht="12.75" customHeight="1">
      <c r="A20" s="99" t="s">
        <v>73</v>
      </c>
      <c r="B20" s="100" t="s">
        <v>173</v>
      </c>
      <c r="C20" s="121" t="s">
        <v>15</v>
      </c>
      <c r="D20" s="78"/>
      <c r="E20" s="78"/>
      <c r="F20" s="177" t="s">
        <v>212</v>
      </c>
      <c r="G20" s="178"/>
      <c r="H20" s="178"/>
      <c r="I20" s="178"/>
      <c r="J20" s="179"/>
    </row>
    <row r="21" spans="1:10">
      <c r="A21" s="101" t="s">
        <v>74</v>
      </c>
      <c r="B21" s="102" t="s">
        <v>208</v>
      </c>
      <c r="C21" s="121" t="s">
        <v>15</v>
      </c>
      <c r="D21" s="78"/>
      <c r="E21" s="78"/>
      <c r="F21" s="63" t="s">
        <v>4</v>
      </c>
      <c r="G21" s="64"/>
      <c r="H21" s="29" t="s">
        <v>85</v>
      </c>
      <c r="I21" s="29"/>
      <c r="J21" s="29" t="s">
        <v>86</v>
      </c>
    </row>
    <row r="22" spans="1:10" ht="12.75" customHeight="1">
      <c r="A22" s="95" t="s">
        <v>75</v>
      </c>
      <c r="B22" s="104" t="s">
        <v>211</v>
      </c>
      <c r="C22" s="121" t="s">
        <v>13</v>
      </c>
      <c r="D22" s="78"/>
      <c r="E22" s="78"/>
      <c r="F22" s="30">
        <v>0.80208333333333337</v>
      </c>
      <c r="G22" s="30">
        <v>0.81388888888888888</v>
      </c>
      <c r="H22" s="31" t="s">
        <v>71</v>
      </c>
      <c r="I22" s="29" t="s">
        <v>87</v>
      </c>
      <c r="J22" s="32" t="s">
        <v>72</v>
      </c>
    </row>
    <row r="23" spans="1:10">
      <c r="A23" s="103" t="s">
        <v>78</v>
      </c>
      <c r="B23" s="107" t="s">
        <v>120</v>
      </c>
      <c r="C23" s="121" t="s">
        <v>13</v>
      </c>
      <c r="D23" s="78"/>
      <c r="E23" s="78"/>
      <c r="F23" s="30">
        <v>0.81597222222222221</v>
      </c>
      <c r="G23" s="30">
        <v>0.82777777777777772</v>
      </c>
      <c r="H23" s="33" t="s">
        <v>74</v>
      </c>
      <c r="I23" s="29" t="s">
        <v>87</v>
      </c>
      <c r="J23" s="29" t="s">
        <v>75</v>
      </c>
    </row>
    <row r="24" spans="1:10">
      <c r="A24" s="78"/>
      <c r="B24" s="78"/>
      <c r="C24" s="78"/>
      <c r="D24" s="78"/>
      <c r="E24" s="78"/>
      <c r="F24" s="30">
        <v>0.82986111111111105</v>
      </c>
      <c r="G24" s="30">
        <v>0.84166666666666656</v>
      </c>
      <c r="H24" s="31" t="s">
        <v>71</v>
      </c>
      <c r="I24" s="29" t="s">
        <v>87</v>
      </c>
      <c r="J24" s="34" t="s">
        <v>73</v>
      </c>
    </row>
    <row r="25" spans="1:10" ht="12.75" customHeight="1">
      <c r="A25" s="88" t="s">
        <v>83</v>
      </c>
      <c r="B25" s="89" t="s">
        <v>99</v>
      </c>
      <c r="C25" s="90" t="str">
        <f>C1</f>
        <v>Maandag 19-09</v>
      </c>
      <c r="D25" s="78"/>
      <c r="E25" s="78"/>
      <c r="F25" s="30">
        <v>0.84375</v>
      </c>
      <c r="G25" s="30">
        <v>0.8555555555555554</v>
      </c>
      <c r="H25" s="33" t="s">
        <v>74</v>
      </c>
      <c r="I25" s="29" t="s">
        <v>87</v>
      </c>
      <c r="J25" s="32" t="s">
        <v>72</v>
      </c>
    </row>
    <row r="26" spans="1:10">
      <c r="A26" s="91" t="s">
        <v>71</v>
      </c>
      <c r="B26" s="92" t="s">
        <v>30</v>
      </c>
      <c r="C26" s="121" t="s">
        <v>6</v>
      </c>
      <c r="D26" s="78"/>
      <c r="E26" s="78"/>
      <c r="F26" s="30">
        <v>0.85763888888888873</v>
      </c>
      <c r="G26" s="30">
        <v>0.86944444444444424</v>
      </c>
      <c r="H26" s="29" t="s">
        <v>75</v>
      </c>
      <c r="I26" s="29" t="s">
        <v>87</v>
      </c>
      <c r="J26" s="34" t="s">
        <v>73</v>
      </c>
    </row>
    <row r="27" spans="1:10">
      <c r="A27" s="96" t="s">
        <v>72</v>
      </c>
      <c r="B27" s="97" t="s">
        <v>43</v>
      </c>
      <c r="C27" s="121" t="s">
        <v>6</v>
      </c>
      <c r="D27" s="78"/>
      <c r="E27" s="78"/>
      <c r="F27" s="30">
        <v>0.87152777777777757</v>
      </c>
      <c r="G27" s="30">
        <v>0.88333333333333308</v>
      </c>
      <c r="H27" s="31" t="s">
        <v>71</v>
      </c>
      <c r="I27" s="29" t="s">
        <v>87</v>
      </c>
      <c r="J27" s="33" t="s">
        <v>74</v>
      </c>
    </row>
    <row r="28" spans="1:10">
      <c r="A28" s="99" t="s">
        <v>73</v>
      </c>
      <c r="B28" s="100" t="s">
        <v>134</v>
      </c>
      <c r="C28" s="121" t="s">
        <v>6</v>
      </c>
      <c r="D28" s="78"/>
      <c r="E28" s="78"/>
      <c r="F28" s="30">
        <v>0.88541666666666641</v>
      </c>
      <c r="G28" s="30">
        <v>0.89722222222222192</v>
      </c>
      <c r="H28" s="32" t="s">
        <v>72</v>
      </c>
      <c r="I28" s="29" t="s">
        <v>87</v>
      </c>
      <c r="J28" s="29" t="s">
        <v>75</v>
      </c>
    </row>
    <row r="29" spans="1:10">
      <c r="A29" s="101" t="s">
        <v>74</v>
      </c>
      <c r="B29" s="102" t="s">
        <v>135</v>
      </c>
      <c r="C29" s="121" t="s">
        <v>6</v>
      </c>
      <c r="D29" s="78"/>
      <c r="E29" s="78"/>
      <c r="F29" s="30">
        <v>0.89930555555555525</v>
      </c>
      <c r="G29" s="30">
        <v>0.91111111111111076</v>
      </c>
      <c r="H29" s="34" t="s">
        <v>73</v>
      </c>
      <c r="I29" s="29" t="s">
        <v>87</v>
      </c>
      <c r="J29" s="33" t="s">
        <v>74</v>
      </c>
    </row>
    <row r="30" spans="1:10">
      <c r="A30" s="95" t="s">
        <v>75</v>
      </c>
      <c r="B30" s="104" t="s">
        <v>174</v>
      </c>
      <c r="C30" s="121" t="s">
        <v>6</v>
      </c>
      <c r="D30" s="78"/>
      <c r="E30" s="78"/>
      <c r="F30" s="30">
        <v>0.91319444444444409</v>
      </c>
      <c r="G30" s="30">
        <v>0.92500000000000004</v>
      </c>
      <c r="H30" s="31" t="s">
        <v>71</v>
      </c>
      <c r="I30" s="29" t="s">
        <v>87</v>
      </c>
      <c r="J30" s="29" t="s">
        <v>75</v>
      </c>
    </row>
    <row r="31" spans="1:10">
      <c r="A31" s="103" t="s">
        <v>78</v>
      </c>
      <c r="B31" s="107" t="s">
        <v>179</v>
      </c>
      <c r="C31" s="121" t="s">
        <v>6</v>
      </c>
      <c r="D31" s="78"/>
      <c r="E31" s="78"/>
      <c r="F31" s="30">
        <v>0.92708333333333293</v>
      </c>
      <c r="G31" s="30">
        <v>0.93888888888888844</v>
      </c>
      <c r="H31" s="32" t="s">
        <v>72</v>
      </c>
      <c r="I31" s="29" t="s">
        <v>87</v>
      </c>
      <c r="J31" s="34" t="s">
        <v>73</v>
      </c>
    </row>
    <row r="32" spans="1:10">
      <c r="A32" s="110"/>
      <c r="B32" s="110"/>
      <c r="C32" s="110"/>
      <c r="D32" s="78"/>
      <c r="E32" s="78"/>
      <c r="F32" s="30">
        <v>0.94444444444444453</v>
      </c>
      <c r="G32" s="170" t="s">
        <v>183</v>
      </c>
      <c r="H32" s="171"/>
      <c r="I32" s="171"/>
      <c r="J32" s="172"/>
    </row>
    <row r="33" spans="1:10">
      <c r="A33" s="88" t="s">
        <v>82</v>
      </c>
      <c r="B33" s="89" t="s">
        <v>100</v>
      </c>
      <c r="C33" s="90" t="s">
        <v>189</v>
      </c>
      <c r="D33" s="78"/>
      <c r="E33" s="78"/>
      <c r="F33" s="78"/>
      <c r="G33" s="78"/>
      <c r="H33" s="78"/>
      <c r="I33" s="78"/>
      <c r="J33" s="78"/>
    </row>
    <row r="34" spans="1:10">
      <c r="A34" s="91" t="s">
        <v>71</v>
      </c>
      <c r="B34" s="92" t="s">
        <v>122</v>
      </c>
      <c r="C34" s="109" t="s">
        <v>13</v>
      </c>
      <c r="D34" s="78"/>
      <c r="E34" s="176" t="s">
        <v>213</v>
      </c>
      <c r="F34" s="176"/>
      <c r="G34" s="176"/>
      <c r="H34" s="176"/>
      <c r="I34" s="176"/>
      <c r="J34" s="176"/>
    </row>
    <row r="35" spans="1:10">
      <c r="A35" s="96" t="s">
        <v>72</v>
      </c>
      <c r="B35" s="97" t="s">
        <v>128</v>
      </c>
      <c r="C35" s="93" t="s">
        <v>13</v>
      </c>
      <c r="D35" s="78"/>
      <c r="E35" s="174" t="s">
        <v>104</v>
      </c>
      <c r="F35" s="174"/>
      <c r="G35" s="174"/>
      <c r="H35" s="174"/>
      <c r="I35" s="174"/>
      <c r="J35" s="174"/>
    </row>
    <row r="36" spans="1:10" ht="12.75" customHeight="1">
      <c r="A36" s="99" t="s">
        <v>73</v>
      </c>
      <c r="B36" s="100" t="s">
        <v>136</v>
      </c>
      <c r="C36" s="93" t="s">
        <v>15</v>
      </c>
      <c r="D36" s="78"/>
      <c r="E36" s="78" t="s">
        <v>96</v>
      </c>
      <c r="F36" s="78"/>
      <c r="G36" s="78"/>
      <c r="H36" s="78"/>
      <c r="I36" s="78"/>
      <c r="J36" s="78"/>
    </row>
    <row r="37" spans="1:10">
      <c r="A37" s="101" t="s">
        <v>74</v>
      </c>
      <c r="B37" s="102" t="s">
        <v>205</v>
      </c>
      <c r="C37" s="93" t="s">
        <v>13</v>
      </c>
      <c r="D37" s="78"/>
      <c r="E37" s="173" t="s">
        <v>214</v>
      </c>
      <c r="F37" s="174"/>
      <c r="G37" s="174"/>
      <c r="H37" s="174"/>
      <c r="I37" s="174"/>
      <c r="J37" s="174"/>
    </row>
    <row r="38" spans="1:10" ht="12.75" customHeight="1">
      <c r="A38" s="95" t="s">
        <v>75</v>
      </c>
      <c r="B38" s="104" t="s">
        <v>132</v>
      </c>
      <c r="C38" s="121" t="s">
        <v>15</v>
      </c>
      <c r="D38" s="78"/>
      <c r="E38" s="78"/>
      <c r="F38" s="78"/>
      <c r="G38" s="78"/>
      <c r="H38" s="78"/>
      <c r="I38" s="78"/>
      <c r="J38" s="78"/>
    </row>
    <row r="39" spans="1:10">
      <c r="A39" s="103" t="s">
        <v>78</v>
      </c>
      <c r="B39" s="107" t="s">
        <v>119</v>
      </c>
      <c r="C39" s="121" t="s">
        <v>195</v>
      </c>
      <c r="D39" s="78"/>
      <c r="E39" s="78"/>
      <c r="F39" s="78"/>
      <c r="G39" s="78"/>
      <c r="H39" s="78"/>
      <c r="I39" s="78"/>
      <c r="J39" s="78"/>
    </row>
    <row r="40" spans="1:10">
      <c r="A40" s="110"/>
      <c r="B40" s="110"/>
      <c r="C40" s="110"/>
      <c r="D40" s="78"/>
    </row>
    <row r="41" spans="1:10">
      <c r="A41" s="88" t="s">
        <v>81</v>
      </c>
      <c r="B41" s="89" t="s">
        <v>112</v>
      </c>
      <c r="C41" s="90" t="s">
        <v>190</v>
      </c>
      <c r="D41" s="78"/>
    </row>
    <row r="42" spans="1:10">
      <c r="A42" s="91" t="s">
        <v>71</v>
      </c>
      <c r="B42" s="92" t="s">
        <v>199</v>
      </c>
      <c r="C42" s="121" t="s">
        <v>195</v>
      </c>
      <c r="D42" s="78"/>
    </row>
    <row r="43" spans="1:10">
      <c r="A43" s="96" t="s">
        <v>72</v>
      </c>
      <c r="B43" s="97" t="s">
        <v>200</v>
      </c>
      <c r="C43" s="121" t="s">
        <v>13</v>
      </c>
      <c r="D43" s="78"/>
    </row>
    <row r="44" spans="1:10">
      <c r="A44" s="99" t="s">
        <v>73</v>
      </c>
      <c r="B44" s="100" t="s">
        <v>137</v>
      </c>
      <c r="C44" s="121" t="s">
        <v>195</v>
      </c>
      <c r="D44" s="78"/>
    </row>
    <row r="45" spans="1:10">
      <c r="A45" s="101" t="s">
        <v>74</v>
      </c>
      <c r="B45" s="102" t="s">
        <v>129</v>
      </c>
      <c r="C45" s="121" t="s">
        <v>15</v>
      </c>
      <c r="D45" s="78"/>
    </row>
    <row r="46" spans="1:10">
      <c r="A46" s="95" t="s">
        <v>75</v>
      </c>
      <c r="B46" s="104" t="s">
        <v>209</v>
      </c>
      <c r="C46" s="121" t="s">
        <v>195</v>
      </c>
      <c r="D46" s="78"/>
    </row>
    <row r="47" spans="1:10">
      <c r="A47" s="103" t="s">
        <v>78</v>
      </c>
      <c r="B47" s="107" t="s">
        <v>138</v>
      </c>
      <c r="C47" s="121" t="s">
        <v>195</v>
      </c>
      <c r="D47" s="78"/>
    </row>
    <row r="48" spans="1:10">
      <c r="A48" s="110"/>
      <c r="B48" s="110"/>
      <c r="C48" s="110"/>
      <c r="D48" s="78"/>
    </row>
    <row r="49" spans="1:4">
      <c r="A49" s="137" t="s">
        <v>80</v>
      </c>
      <c r="B49" s="138" t="s">
        <v>142</v>
      </c>
      <c r="C49" s="139" t="s">
        <v>191</v>
      </c>
      <c r="D49" s="78"/>
    </row>
    <row r="50" spans="1:4">
      <c r="A50" s="91" t="s">
        <v>71</v>
      </c>
      <c r="B50" s="92" t="s">
        <v>202</v>
      </c>
      <c r="C50" s="121" t="s">
        <v>15</v>
      </c>
      <c r="D50" s="78"/>
    </row>
    <row r="51" spans="1:4">
      <c r="A51" s="96" t="s">
        <v>72</v>
      </c>
      <c r="B51" s="97" t="s">
        <v>203</v>
      </c>
      <c r="C51" s="121" t="s">
        <v>15</v>
      </c>
      <c r="D51" s="78"/>
    </row>
    <row r="52" spans="1:4">
      <c r="A52" s="99" t="s">
        <v>73</v>
      </c>
      <c r="B52" s="100" t="s">
        <v>204</v>
      </c>
      <c r="C52" s="121" t="s">
        <v>15</v>
      </c>
      <c r="D52" s="78"/>
    </row>
    <row r="53" spans="1:4">
      <c r="A53" s="101" t="s">
        <v>74</v>
      </c>
      <c r="B53" s="102" t="s">
        <v>117</v>
      </c>
      <c r="C53" s="121" t="s">
        <v>21</v>
      </c>
      <c r="D53" s="78"/>
    </row>
    <row r="54" spans="1:4">
      <c r="A54" s="95" t="s">
        <v>75</v>
      </c>
      <c r="B54" s="104" t="s">
        <v>180</v>
      </c>
      <c r="C54" s="121" t="s">
        <v>15</v>
      </c>
      <c r="D54" s="78"/>
    </row>
    <row r="55" spans="1:4">
      <c r="A55" s="103"/>
      <c r="B55" s="107"/>
      <c r="C55" s="121"/>
      <c r="D55" s="78"/>
    </row>
    <row r="56" spans="1:4">
      <c r="A56" s="110"/>
      <c r="B56" s="110"/>
      <c r="C56" s="110"/>
      <c r="D56" s="78"/>
    </row>
    <row r="57" spans="1:4">
      <c r="A57" s="88" t="s">
        <v>141</v>
      </c>
      <c r="B57" s="89" t="s">
        <v>99</v>
      </c>
      <c r="C57" s="90" t="str">
        <f>C49</f>
        <v>Vrijdag 23-09</v>
      </c>
      <c r="D57" s="78"/>
    </row>
    <row r="58" spans="1:4" ht="12.75" customHeight="1">
      <c r="A58" s="91" t="s">
        <v>71</v>
      </c>
      <c r="B58" s="92" t="s">
        <v>130</v>
      </c>
      <c r="C58" s="121" t="s">
        <v>21</v>
      </c>
      <c r="D58" s="111"/>
    </row>
    <row r="59" spans="1:4">
      <c r="A59" s="96" t="s">
        <v>72</v>
      </c>
      <c r="B59" s="97" t="s">
        <v>116</v>
      </c>
      <c r="C59" s="121" t="s">
        <v>195</v>
      </c>
      <c r="D59" s="111"/>
    </row>
    <row r="60" spans="1:4">
      <c r="A60" s="99" t="s">
        <v>73</v>
      </c>
      <c r="B60" s="100" t="s">
        <v>24</v>
      </c>
      <c r="C60" s="121" t="s">
        <v>195</v>
      </c>
      <c r="D60" s="111"/>
    </row>
    <row r="61" spans="1:4">
      <c r="A61" s="101" t="s">
        <v>74</v>
      </c>
      <c r="B61" s="102" t="s">
        <v>131</v>
      </c>
      <c r="C61" s="121" t="s">
        <v>195</v>
      </c>
      <c r="D61" s="111"/>
    </row>
    <row r="62" spans="1:4" ht="12.75" customHeight="1">
      <c r="A62" s="95" t="s">
        <v>75</v>
      </c>
      <c r="B62" s="104" t="s">
        <v>194</v>
      </c>
      <c r="C62" s="121" t="s">
        <v>195</v>
      </c>
      <c r="D62" s="78"/>
    </row>
    <row r="63" spans="1:4" ht="12.75" customHeight="1">
      <c r="A63" s="103" t="s">
        <v>78</v>
      </c>
      <c r="B63" s="107" t="s">
        <v>124</v>
      </c>
      <c r="C63" s="121" t="s">
        <v>195</v>
      </c>
      <c r="D63" s="78"/>
    </row>
    <row r="64" spans="1:4" ht="12.75" customHeight="1">
      <c r="A64" s="130"/>
      <c r="B64" s="130"/>
      <c r="C64" s="130"/>
      <c r="D64" s="78"/>
    </row>
    <row r="65" spans="1:3" ht="12.75" customHeight="1">
      <c r="A65" s="88" t="s">
        <v>196</v>
      </c>
      <c r="B65" s="143" t="s">
        <v>197</v>
      </c>
      <c r="C65" s="90" t="str">
        <f>C57</f>
        <v>Vrijdag 23-09</v>
      </c>
    </row>
    <row r="66" spans="1:3" ht="12.75" customHeight="1">
      <c r="A66" s="91" t="s">
        <v>71</v>
      </c>
      <c r="B66" s="92" t="s">
        <v>221</v>
      </c>
      <c r="C66" s="121" t="s">
        <v>13</v>
      </c>
    </row>
    <row r="67" spans="1:3" ht="12.75" customHeight="1">
      <c r="A67" s="96" t="s">
        <v>72</v>
      </c>
      <c r="B67" s="97" t="s">
        <v>125</v>
      </c>
      <c r="C67" s="121" t="s">
        <v>13</v>
      </c>
    </row>
    <row r="68" spans="1:3">
      <c r="A68" s="99" t="s">
        <v>73</v>
      </c>
      <c r="B68" s="100" t="s">
        <v>201</v>
      </c>
      <c r="C68" s="121" t="s">
        <v>13</v>
      </c>
    </row>
    <row r="69" spans="1:3">
      <c r="A69" s="101" t="s">
        <v>74</v>
      </c>
      <c r="B69" s="102" t="s">
        <v>210</v>
      </c>
      <c r="C69" s="121" t="s">
        <v>13</v>
      </c>
    </row>
    <row r="70" spans="1:3">
      <c r="A70" s="131" t="s">
        <v>75</v>
      </c>
      <c r="B70" s="104" t="s">
        <v>139</v>
      </c>
      <c r="C70" s="121" t="s">
        <v>13</v>
      </c>
    </row>
    <row r="71" spans="1:3">
      <c r="A71" s="103" t="s">
        <v>78</v>
      </c>
      <c r="B71" s="107" t="s">
        <v>222</v>
      </c>
      <c r="C71" s="121" t="s">
        <v>15</v>
      </c>
    </row>
    <row r="72" spans="1:3" ht="16.5">
      <c r="A72" s="58"/>
      <c r="B72" s="58"/>
      <c r="C72" s="58"/>
    </row>
    <row r="73" spans="1:3" hidden="1"/>
    <row r="74" spans="1:3" hidden="1"/>
    <row r="75" spans="1:3" hidden="1"/>
    <row r="76" spans="1:3" hidden="1"/>
    <row r="77" spans="1:3" hidden="1"/>
    <row r="78" spans="1:3" hidden="1"/>
    <row r="79" spans="1:3" hidden="1"/>
    <row r="80" spans="1:3" hidden="1"/>
    <row r="81" hidden="1"/>
    <row r="82" hidden="1"/>
    <row r="83" hidden="1"/>
    <row r="84" hidden="1"/>
    <row r="85" hidden="1"/>
    <row r="86" hidden="1"/>
    <row r="87" hidden="1"/>
  </sheetData>
  <sortState ref="B18:B24">
    <sortCondition ref="B18:B24"/>
  </sortState>
  <mergeCells count="10">
    <mergeCell ref="E37:J37"/>
    <mergeCell ref="E1:J1"/>
    <mergeCell ref="E35:J35"/>
    <mergeCell ref="E34:J34"/>
    <mergeCell ref="F20:J20"/>
    <mergeCell ref="A8:C8"/>
    <mergeCell ref="A16:C16"/>
    <mergeCell ref="F18:J18"/>
    <mergeCell ref="F2:G2"/>
    <mergeCell ref="G32:J32"/>
  </mergeCells>
  <phoneticPr fontId="0" type="noConversion"/>
  <printOptions horizontalCentered="1" verticalCentered="1"/>
  <pageMargins left="0.59055118110236227" right="0.39370078740157483" top="0.59055118110236227" bottom="0.39370078740157483" header="0.31496062992125984" footer="0.51181102362204722"/>
  <pageSetup paperSize="9" scale="86" orientation="portrait" horizontalDpi="300" verticalDpi="300" r:id="rId1"/>
  <headerFooter alignWithMargins="0">
    <oddHeader>&amp;L&amp;"Arial,Vet"&amp;12NZVB&amp;C&amp;"Arial,Vet"&amp;12&amp;A&amp;R&amp;"Arial,Vet"&amp;12Seizoen 2011-2012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48"/>
  <sheetViews>
    <sheetView showGridLines="0" showRowColHeaders="0" workbookViewId="0"/>
  </sheetViews>
  <sheetFormatPr defaultColWidth="0" defaultRowHeight="0" customHeight="1" zeroHeight="1"/>
  <cols>
    <col min="1" max="1" width="95.140625" customWidth="1"/>
    <col min="2" max="2" width="8.85546875" customWidth="1"/>
  </cols>
  <sheetData>
    <row r="1" spans="1:2" ht="23.25">
      <c r="A1" s="119" t="s">
        <v>185</v>
      </c>
    </row>
    <row r="2" spans="1:2" ht="12.75"/>
    <row r="3" spans="1:2" ht="25.5">
      <c r="A3" s="115" t="s">
        <v>186</v>
      </c>
    </row>
    <row r="4" spans="1:2" ht="12.75"/>
    <row r="5" spans="1:2" ht="38.25">
      <c r="A5" s="114" t="s">
        <v>187</v>
      </c>
      <c r="B5" s="62"/>
    </row>
    <row r="6" spans="1:2" ht="25.5">
      <c r="A6" s="118" t="s">
        <v>215</v>
      </c>
      <c r="B6" s="118"/>
    </row>
    <row r="7" spans="1:2" ht="12.75">
      <c r="A7" s="116"/>
      <c r="B7" s="116"/>
    </row>
    <row r="8" spans="1:2" ht="12.75">
      <c r="A8" s="140" t="s">
        <v>223</v>
      </c>
      <c r="B8" s="116"/>
    </row>
    <row r="9" spans="1:2" ht="12.75">
      <c r="A9" s="141" t="s">
        <v>217</v>
      </c>
      <c r="B9" s="62"/>
    </row>
    <row r="10" spans="1:2" ht="12.75">
      <c r="A10" s="141" t="s">
        <v>216</v>
      </c>
      <c r="B10" s="62"/>
    </row>
    <row r="11" spans="1:2" ht="25.5">
      <c r="A11" s="114" t="s">
        <v>184</v>
      </c>
      <c r="B11" s="62"/>
    </row>
    <row r="12" spans="1:2" ht="12.75">
      <c r="A12" s="116"/>
      <c r="B12" s="116"/>
    </row>
    <row r="13" spans="1:2" ht="12.75">
      <c r="A13" s="117" t="s">
        <v>143</v>
      </c>
      <c r="B13" s="117"/>
    </row>
    <row r="14" spans="1:2" ht="12.75">
      <c r="A14" s="116" t="s">
        <v>113</v>
      </c>
      <c r="B14" s="116"/>
    </row>
    <row r="15" spans="1:2" ht="12.75">
      <c r="A15" s="116" t="s">
        <v>114</v>
      </c>
      <c r="B15" s="116"/>
    </row>
    <row r="16" spans="1:2" ht="12.75">
      <c r="A16" s="116" t="s">
        <v>107</v>
      </c>
      <c r="B16" s="116"/>
    </row>
    <row r="17" spans="1:2" ht="12.75">
      <c r="A17" s="118" t="s">
        <v>97</v>
      </c>
      <c r="B17" s="118"/>
    </row>
    <row r="18" spans="1:2" ht="12.75">
      <c r="A18" s="116"/>
      <c r="B18" s="116"/>
    </row>
    <row r="19" spans="1:2" ht="12.75">
      <c r="A19" s="116" t="s">
        <v>89</v>
      </c>
      <c r="B19" s="116"/>
    </row>
    <row r="20" spans="1:2" ht="12.75">
      <c r="A20" s="140" t="s">
        <v>218</v>
      </c>
      <c r="B20" s="116"/>
    </row>
    <row r="21" spans="1:2" ht="12.75">
      <c r="A21" s="116"/>
      <c r="B21" s="116"/>
    </row>
    <row r="22" spans="1:2" ht="12.75">
      <c r="A22" s="62" t="s">
        <v>145</v>
      </c>
      <c r="B22" s="62"/>
    </row>
    <row r="23" spans="1:2" ht="12.75">
      <c r="A23" s="140" t="s">
        <v>219</v>
      </c>
      <c r="B23" s="62"/>
    </row>
    <row r="24" spans="1:2" ht="12.75">
      <c r="A24" s="118" t="s">
        <v>144</v>
      </c>
      <c r="B24" s="116"/>
    </row>
    <row r="25" spans="1:2" ht="12.75">
      <c r="A25" s="118"/>
      <c r="B25" s="116"/>
    </row>
    <row r="26" spans="1:2" ht="12.75">
      <c r="A26" s="142" t="s">
        <v>220</v>
      </c>
      <c r="B26" s="116"/>
    </row>
    <row r="27" spans="1:2" ht="12.75">
      <c r="A27" s="116"/>
      <c r="B27" s="116"/>
    </row>
    <row r="28" spans="1:2" ht="45">
      <c r="A28" s="120" t="s">
        <v>115</v>
      </c>
      <c r="B28" s="61"/>
    </row>
    <row r="29" spans="1:2" ht="14.25">
      <c r="A29" s="61"/>
      <c r="B29" s="61"/>
    </row>
    <row r="30" spans="1:2" ht="12.75">
      <c r="A30" s="116" t="s">
        <v>108</v>
      </c>
      <c r="B30" s="116"/>
    </row>
    <row r="31" spans="1:2" ht="12.75">
      <c r="A31" s="116"/>
      <c r="B31" s="116"/>
    </row>
    <row r="32" spans="1:2" ht="12.75">
      <c r="A32" s="116" t="s">
        <v>109</v>
      </c>
      <c r="B32" s="116"/>
    </row>
    <row r="33" spans="1:2" ht="12.75">
      <c r="A33" s="180"/>
      <c r="B33" s="180"/>
    </row>
    <row r="34" spans="1:2" ht="12.75" hidden="1"/>
    <row r="35" spans="1:2" ht="12.75" hidden="1"/>
    <row r="36" spans="1:2" ht="12.75" hidden="1"/>
    <row r="37" spans="1:2" ht="12.75" hidden="1"/>
    <row r="38" spans="1:2" ht="12.75" hidden="1"/>
    <row r="39" spans="1:2" ht="12.75" hidden="1"/>
    <row r="40" spans="1:2" ht="12.75" hidden="1"/>
    <row r="41" spans="1:2" ht="12.75" hidden="1"/>
    <row r="42" spans="1:2" ht="12.75" hidden="1"/>
    <row r="43" spans="1:2" ht="12.75" hidden="1"/>
    <row r="44" spans="1:2" ht="12.75" hidden="1"/>
    <row r="45" spans="1:2" ht="12.75" hidden="1"/>
    <row r="46" spans="1:2" ht="12.75" hidden="1"/>
    <row r="47" spans="1:2" ht="12.75" hidden="1"/>
    <row r="48" spans="1:2" ht="12.75" hidden="1"/>
  </sheetData>
  <mergeCells count="1">
    <mergeCell ref="A33:B33"/>
  </mergeCells>
  <printOptions horizontalCentered="1"/>
  <pageMargins left="0.98425196850393704" right="0.78740157480314965" top="0.78740157480314965" bottom="0.78740157480314965" header="0.31496062992125984" footer="0.51181102362204722"/>
  <pageSetup paperSize="9" scale="89" orientation="portrait" horizontalDpi="300" verticalDpi="300" r:id="rId1"/>
  <headerFooter alignWithMargins="0">
    <oddHeader>&amp;L&amp;"Arial,Vet"&amp;12NZVB&amp;C&amp;"Arial,Vet"&amp;12&amp;A&amp;R&amp;"Arial,Vet"&amp;12Seizoen 2011-2012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O95"/>
  <sheetViews>
    <sheetView showGridLines="0" showRowColHeaders="0" workbookViewId="0">
      <selection sqref="A1:M1"/>
    </sheetView>
  </sheetViews>
  <sheetFormatPr defaultColWidth="0" defaultRowHeight="12.75" zeroHeight="1"/>
  <cols>
    <col min="1" max="1" width="43.85546875" bestFit="1" customWidth="1"/>
    <col min="2" max="2" width="4.7109375" customWidth="1"/>
    <col min="3" max="8" width="5.7109375" customWidth="1"/>
    <col min="9" max="9" width="6.7109375" customWidth="1"/>
    <col min="10" max="13" width="8.7109375" customWidth="1"/>
    <col min="14" max="14" width="6.5703125" customWidth="1"/>
    <col min="15" max="15" width="7.140625" customWidth="1"/>
    <col min="16" max="16384" width="9.140625" hidden="1"/>
  </cols>
  <sheetData>
    <row r="1" spans="1:13" ht="27" customHeight="1" thickTop="1">
      <c r="A1" s="186" t="str">
        <f>CONCATENATE('Speelschema Bekerronde 1'!A1,", ",'Speelschema Bekerronde 1'!B1,", ",'Speelschema Bekerronde 1'!C1)</f>
        <v>Poule 1, Indoor-Sportcentrum zaal 1, Maandag 19-09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13.5" thickBot="1">
      <c r="A2" s="184" t="s">
        <v>90</v>
      </c>
      <c r="B2" s="185"/>
      <c r="C2" s="21" t="s">
        <v>71</v>
      </c>
      <c r="D2" s="20" t="s">
        <v>72</v>
      </c>
      <c r="E2" s="19" t="s">
        <v>73</v>
      </c>
      <c r="F2" s="27" t="s">
        <v>74</v>
      </c>
      <c r="G2" s="13" t="s">
        <v>75</v>
      </c>
      <c r="H2" s="25" t="s">
        <v>78</v>
      </c>
      <c r="I2" s="13" t="s">
        <v>91</v>
      </c>
      <c r="J2" s="13" t="s">
        <v>92</v>
      </c>
      <c r="K2" s="13" t="s">
        <v>93</v>
      </c>
      <c r="L2" s="13" t="s">
        <v>94</v>
      </c>
      <c r="M2" s="14" t="s">
        <v>95</v>
      </c>
    </row>
    <row r="3" spans="1:13">
      <c r="A3" s="18" t="str">
        <f>'Speelschema Bekerronde 1'!B2</f>
        <v>Asmarino</v>
      </c>
      <c r="B3" s="7" t="s">
        <v>71</v>
      </c>
      <c r="C3" s="45"/>
      <c r="D3" s="122" t="s">
        <v>235</v>
      </c>
      <c r="E3" s="122" t="s">
        <v>235</v>
      </c>
      <c r="F3" s="122" t="s">
        <v>226</v>
      </c>
      <c r="G3" s="122" t="s">
        <v>248</v>
      </c>
      <c r="H3" s="122" t="s">
        <v>228</v>
      </c>
      <c r="I3" s="50">
        <v>11</v>
      </c>
      <c r="J3" s="50">
        <v>7</v>
      </c>
      <c r="K3" s="50">
        <v>3</v>
      </c>
      <c r="L3" s="60">
        <f t="shared" ref="L3:L8" si="0">IF(I3="","",J3-K3)</f>
        <v>4</v>
      </c>
      <c r="M3" s="12">
        <v>1</v>
      </c>
    </row>
    <row r="4" spans="1:13">
      <c r="A4" s="17" t="str">
        <f>'Speelschema Bekerronde 1'!B3</f>
        <v>Berry Bikes Valkenswaard</v>
      </c>
      <c r="B4" s="8" t="s">
        <v>72</v>
      </c>
      <c r="C4" s="123" t="s">
        <v>235</v>
      </c>
      <c r="D4" s="48"/>
      <c r="E4" s="123" t="s">
        <v>229</v>
      </c>
      <c r="F4" s="123" t="s">
        <v>229</v>
      </c>
      <c r="G4" s="123" t="s">
        <v>247</v>
      </c>
      <c r="H4" s="123" t="s">
        <v>229</v>
      </c>
      <c r="I4" s="50">
        <v>2</v>
      </c>
      <c r="J4" s="50">
        <v>1</v>
      </c>
      <c r="K4" s="50">
        <v>4</v>
      </c>
      <c r="L4" s="60">
        <f t="shared" si="0"/>
        <v>-3</v>
      </c>
      <c r="M4" s="10">
        <v>6</v>
      </c>
    </row>
    <row r="5" spans="1:13">
      <c r="A5" s="15" t="str">
        <f>'Speelschema Bekerronde 1'!B4</f>
        <v>Black Pearls</v>
      </c>
      <c r="B5" s="9" t="s">
        <v>73</v>
      </c>
      <c r="C5" s="123" t="s">
        <v>235</v>
      </c>
      <c r="D5" s="123" t="s">
        <v>228</v>
      </c>
      <c r="E5" s="48"/>
      <c r="F5" s="123" t="s">
        <v>247</v>
      </c>
      <c r="G5" s="123" t="s">
        <v>230</v>
      </c>
      <c r="H5" s="123" t="s">
        <v>235</v>
      </c>
      <c r="I5" s="50">
        <v>7</v>
      </c>
      <c r="J5" s="50">
        <v>5</v>
      </c>
      <c r="K5" s="50">
        <v>4</v>
      </c>
      <c r="L5" s="60">
        <f t="shared" si="0"/>
        <v>1</v>
      </c>
      <c r="M5" s="10">
        <v>3</v>
      </c>
    </row>
    <row r="6" spans="1:13">
      <c r="A6" s="28" t="str">
        <f>'Speelschema Bekerronde 1'!B5</f>
        <v>Café Down Town/ De Kanaries</v>
      </c>
      <c r="B6" s="22" t="s">
        <v>74</v>
      </c>
      <c r="C6" s="123" t="s">
        <v>227</v>
      </c>
      <c r="D6" s="123" t="s">
        <v>228</v>
      </c>
      <c r="E6" s="123" t="s">
        <v>247</v>
      </c>
      <c r="F6" s="48"/>
      <c r="G6" s="123" t="s">
        <v>250</v>
      </c>
      <c r="H6" s="123" t="s">
        <v>229</v>
      </c>
      <c r="I6" s="50">
        <v>4</v>
      </c>
      <c r="J6" s="50">
        <v>5</v>
      </c>
      <c r="K6" s="50">
        <v>7</v>
      </c>
      <c r="L6" s="60">
        <f t="shared" si="0"/>
        <v>-2</v>
      </c>
      <c r="M6" s="10">
        <v>5</v>
      </c>
    </row>
    <row r="7" spans="1:13">
      <c r="A7" s="16" t="str">
        <f>'Speelschema Bekerronde 1'!B6</f>
        <v>ESZVV Totelos 2</v>
      </c>
      <c r="B7" s="6" t="s">
        <v>75</v>
      </c>
      <c r="C7" s="123" t="s">
        <v>249</v>
      </c>
      <c r="D7" s="123" t="s">
        <v>247</v>
      </c>
      <c r="E7" s="123" t="s">
        <v>230</v>
      </c>
      <c r="F7" s="123" t="s">
        <v>251</v>
      </c>
      <c r="G7" s="48"/>
      <c r="H7" s="123" t="s">
        <v>229</v>
      </c>
      <c r="I7" s="50">
        <v>5</v>
      </c>
      <c r="J7" s="50">
        <v>6</v>
      </c>
      <c r="K7" s="50">
        <v>8</v>
      </c>
      <c r="L7" s="60">
        <f t="shared" si="0"/>
        <v>-2</v>
      </c>
      <c r="M7" s="10">
        <v>4</v>
      </c>
    </row>
    <row r="8" spans="1:13" ht="13.5" thickBot="1">
      <c r="A8" s="24" t="str">
        <f>IF('Speelschema Bekerronde 1'!B7="","",'Speelschema Bekerronde 1'!B7)</f>
        <v>ESZVV Totelos 3</v>
      </c>
      <c r="B8" s="26" t="s">
        <v>78</v>
      </c>
      <c r="C8" s="124" t="s">
        <v>229</v>
      </c>
      <c r="D8" s="124" t="s">
        <v>228</v>
      </c>
      <c r="E8" s="124" t="s">
        <v>235</v>
      </c>
      <c r="F8" s="124" t="s">
        <v>228</v>
      </c>
      <c r="G8" s="124" t="s">
        <v>228</v>
      </c>
      <c r="H8" s="49"/>
      <c r="I8" s="50">
        <v>10</v>
      </c>
      <c r="J8" s="50">
        <v>4</v>
      </c>
      <c r="K8" s="50">
        <v>2</v>
      </c>
      <c r="L8" s="60">
        <f t="shared" si="0"/>
        <v>2</v>
      </c>
      <c r="M8" s="11">
        <v>2</v>
      </c>
    </row>
    <row r="9" spans="1:13" ht="27" customHeight="1" thickTop="1">
      <c r="A9" s="186" t="str">
        <f>CONCATENATE('Speelschema Bekerronde 1'!A9,", ",'Speelschema Bekerronde 1'!B9,", ",'Speelschema Bekerronde 1'!C9)</f>
        <v>Poule 2, Indoor-Sportcentrum zaal 2, Maandag 19-09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8"/>
    </row>
    <row r="10" spans="1:13" ht="13.5" thickBot="1">
      <c r="A10" s="184" t="s">
        <v>90</v>
      </c>
      <c r="B10" s="185"/>
      <c r="C10" s="21" t="s">
        <v>71</v>
      </c>
      <c r="D10" s="20" t="s">
        <v>72</v>
      </c>
      <c r="E10" s="19" t="s">
        <v>73</v>
      </c>
      <c r="F10" s="27" t="s">
        <v>74</v>
      </c>
      <c r="G10" s="13" t="s">
        <v>75</v>
      </c>
      <c r="H10" s="25" t="s">
        <v>78</v>
      </c>
      <c r="I10" s="13" t="s">
        <v>91</v>
      </c>
      <c r="J10" s="13" t="s">
        <v>92</v>
      </c>
      <c r="K10" s="13" t="s">
        <v>93</v>
      </c>
      <c r="L10" s="13" t="s">
        <v>94</v>
      </c>
      <c r="M10" s="14" t="s">
        <v>95</v>
      </c>
    </row>
    <row r="11" spans="1:13">
      <c r="A11" s="18" t="str">
        <f>'Speelschema Bekerronde 1'!B10</f>
        <v>GM Products</v>
      </c>
      <c r="B11" s="7" t="s">
        <v>71</v>
      </c>
      <c r="C11" s="45"/>
      <c r="D11" s="122" t="s">
        <v>235</v>
      </c>
      <c r="E11" s="122" t="s">
        <v>235</v>
      </c>
      <c r="F11" s="122" t="s">
        <v>249</v>
      </c>
      <c r="G11" s="122" t="s">
        <v>229</v>
      </c>
      <c r="H11" s="122" t="s">
        <v>228</v>
      </c>
      <c r="I11" s="50">
        <v>5</v>
      </c>
      <c r="J11" s="50">
        <v>3</v>
      </c>
      <c r="K11" s="50">
        <v>5</v>
      </c>
      <c r="L11" s="60">
        <f t="shared" ref="L11:L16" si="1">IF(I11="","",J11-K11)</f>
        <v>-2</v>
      </c>
      <c r="M11" s="12">
        <v>5</v>
      </c>
    </row>
    <row r="12" spans="1:13">
      <c r="A12" s="17" t="str">
        <f>'Speelschema Bekerronde 1'!B11</f>
        <v>Van der Putten groep</v>
      </c>
      <c r="B12" s="8" t="s">
        <v>72</v>
      </c>
      <c r="C12" s="123" t="s">
        <v>235</v>
      </c>
      <c r="D12" s="48"/>
      <c r="E12" s="123" t="s">
        <v>239</v>
      </c>
      <c r="F12" s="123" t="s">
        <v>239</v>
      </c>
      <c r="G12" s="123" t="s">
        <v>234</v>
      </c>
      <c r="H12" s="123" t="s">
        <v>228</v>
      </c>
      <c r="I12" s="50">
        <v>13</v>
      </c>
      <c r="J12" s="50">
        <v>12</v>
      </c>
      <c r="K12" s="50">
        <v>5</v>
      </c>
      <c r="L12" s="60">
        <f t="shared" si="1"/>
        <v>7</v>
      </c>
      <c r="M12" s="10">
        <v>1</v>
      </c>
    </row>
    <row r="13" spans="1:13">
      <c r="A13" s="15" t="str">
        <f>'Speelschema Bekerronde 1'!B12</f>
        <v>ETS.NL 1</v>
      </c>
      <c r="B13" s="9" t="s">
        <v>73</v>
      </c>
      <c r="C13" s="123" t="s">
        <v>235</v>
      </c>
      <c r="D13" s="123" t="s">
        <v>238</v>
      </c>
      <c r="E13" s="48"/>
      <c r="F13" s="123" t="s">
        <v>247</v>
      </c>
      <c r="G13" s="123" t="s">
        <v>232</v>
      </c>
      <c r="H13" s="123" t="s">
        <v>236</v>
      </c>
      <c r="I13" s="50">
        <v>8</v>
      </c>
      <c r="J13" s="50">
        <v>11</v>
      </c>
      <c r="K13" s="50">
        <v>7</v>
      </c>
      <c r="L13" s="60">
        <f t="shared" si="1"/>
        <v>4</v>
      </c>
      <c r="M13" s="10">
        <v>3</v>
      </c>
    </row>
    <row r="14" spans="1:13">
      <c r="A14" s="28" t="str">
        <f>'Speelschema Bekerronde 1'!B13</f>
        <v>FC BALZAK</v>
      </c>
      <c r="B14" s="22" t="s">
        <v>74</v>
      </c>
      <c r="C14" s="123" t="s">
        <v>248</v>
      </c>
      <c r="D14" s="123" t="s">
        <v>238</v>
      </c>
      <c r="E14" s="123" t="s">
        <v>247</v>
      </c>
      <c r="F14" s="48"/>
      <c r="G14" s="123" t="s">
        <v>229</v>
      </c>
      <c r="H14" s="123" t="s">
        <v>246</v>
      </c>
      <c r="I14" s="50">
        <v>7</v>
      </c>
      <c r="J14" s="50">
        <v>7</v>
      </c>
      <c r="K14" s="50">
        <v>5</v>
      </c>
      <c r="L14" s="60">
        <f t="shared" si="1"/>
        <v>2</v>
      </c>
      <c r="M14" s="10">
        <v>4</v>
      </c>
    </row>
    <row r="15" spans="1:13">
      <c r="A15" s="16" t="str">
        <f>'Speelschema Bekerronde 1'!B14</f>
        <v>Glasbedrijf Schippers - van der Heuvel</v>
      </c>
      <c r="B15" s="6" t="s">
        <v>75</v>
      </c>
      <c r="C15" s="123" t="s">
        <v>228</v>
      </c>
      <c r="D15" s="123" t="s">
        <v>233</v>
      </c>
      <c r="E15" s="123" t="s">
        <v>231</v>
      </c>
      <c r="F15" s="123" t="s">
        <v>228</v>
      </c>
      <c r="G15" s="48"/>
      <c r="H15" s="123" t="s">
        <v>228</v>
      </c>
      <c r="I15" s="50">
        <v>9</v>
      </c>
      <c r="J15" s="50">
        <v>4</v>
      </c>
      <c r="K15" s="50">
        <v>8</v>
      </c>
      <c r="L15" s="60">
        <f t="shared" si="1"/>
        <v>-4</v>
      </c>
      <c r="M15" s="10">
        <v>2</v>
      </c>
    </row>
    <row r="16" spans="1:13" ht="13.5" thickBot="1">
      <c r="A16" s="81" t="str">
        <f>IF('Speelschema Bekerronde 1'!B15="","",'Speelschema Bekerronde 1'!B15)</f>
        <v>Partners in Crime Communication</v>
      </c>
      <c r="B16" s="80" t="s">
        <v>78</v>
      </c>
      <c r="C16" s="125" t="s">
        <v>229</v>
      </c>
      <c r="D16" s="125" t="s">
        <v>229</v>
      </c>
      <c r="E16" s="125" t="s">
        <v>237</v>
      </c>
      <c r="F16" s="125" t="s">
        <v>245</v>
      </c>
      <c r="G16" s="125" t="s">
        <v>229</v>
      </c>
      <c r="H16" s="82"/>
      <c r="I16" s="83">
        <v>0</v>
      </c>
      <c r="J16" s="83">
        <v>3</v>
      </c>
      <c r="K16" s="83">
        <v>10</v>
      </c>
      <c r="L16" s="84">
        <f t="shared" si="1"/>
        <v>-7</v>
      </c>
      <c r="M16" s="85">
        <v>6</v>
      </c>
    </row>
    <row r="17" spans="1:13" ht="27" customHeight="1" thickTop="1">
      <c r="A17" s="186" t="str">
        <f>CONCATENATE('Speelschema Bekerronde 1'!A17,", ",'Speelschema Bekerronde 1'!B17,", ",'Speelschema Bekerronde 1'!C17)</f>
        <v>Poule 3, Indoor-Sportcentrum zaal 3, Maandag 19-09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</row>
    <row r="18" spans="1:13" ht="13.5" thickBot="1">
      <c r="A18" s="184" t="s">
        <v>90</v>
      </c>
      <c r="B18" s="185"/>
      <c r="C18" s="21" t="s">
        <v>71</v>
      </c>
      <c r="D18" s="20" t="s">
        <v>72</v>
      </c>
      <c r="E18" s="19" t="s">
        <v>73</v>
      </c>
      <c r="F18" s="27" t="s">
        <v>74</v>
      </c>
      <c r="G18" s="65" t="s">
        <v>75</v>
      </c>
      <c r="H18" s="25" t="s">
        <v>78</v>
      </c>
      <c r="I18" s="65" t="s">
        <v>91</v>
      </c>
      <c r="J18" s="65" t="s">
        <v>92</v>
      </c>
      <c r="K18" s="65" t="s">
        <v>93</v>
      </c>
      <c r="L18" s="65" t="s">
        <v>94</v>
      </c>
      <c r="M18" s="14" t="s">
        <v>95</v>
      </c>
    </row>
    <row r="19" spans="1:13">
      <c r="A19" s="18" t="str">
        <f>'Speelschema Bekerronde 1'!B18</f>
        <v>D'n Tegenstander</v>
      </c>
      <c r="B19" s="7" t="s">
        <v>71</v>
      </c>
      <c r="C19" s="45"/>
      <c r="D19" s="122"/>
      <c r="E19" s="122"/>
      <c r="F19" s="122"/>
      <c r="G19" s="122"/>
      <c r="H19" s="122"/>
      <c r="I19" s="50"/>
      <c r="J19" s="50"/>
      <c r="K19" s="50"/>
      <c r="L19" s="60" t="str">
        <f t="shared" ref="L19:L24" si="2">IF(I19="","",J19-K19)</f>
        <v/>
      </c>
      <c r="M19" s="12">
        <v>1</v>
      </c>
    </row>
    <row r="20" spans="1:13">
      <c r="A20" s="17" t="str">
        <f>'Speelschema Bekerronde 1'!B19</f>
        <v>Fc Magic United</v>
      </c>
      <c r="B20" s="8" t="s">
        <v>72</v>
      </c>
      <c r="C20" s="123"/>
      <c r="D20" s="48"/>
      <c r="E20" s="123"/>
      <c r="F20" s="123"/>
      <c r="G20" s="123"/>
      <c r="H20" s="123"/>
      <c r="I20" s="50"/>
      <c r="J20" s="50"/>
      <c r="K20" s="50"/>
      <c r="L20" s="60" t="str">
        <f t="shared" si="2"/>
        <v/>
      </c>
      <c r="M20" s="10">
        <v>3</v>
      </c>
    </row>
    <row r="21" spans="1:13">
      <c r="A21" s="15" t="str">
        <f>'Speelschema Bekerronde 1'!B20</f>
        <v>KDV Billies</v>
      </c>
      <c r="B21" s="9" t="s">
        <v>73</v>
      </c>
      <c r="C21" s="123"/>
      <c r="D21" s="123"/>
      <c r="E21" s="48"/>
      <c r="F21" s="123"/>
      <c r="G21" s="123"/>
      <c r="H21" s="123"/>
      <c r="I21" s="50">
        <v>7</v>
      </c>
      <c r="J21" s="50"/>
      <c r="K21" s="50"/>
      <c r="L21" s="60">
        <f t="shared" si="2"/>
        <v>0</v>
      </c>
      <c r="M21" s="10">
        <v>4</v>
      </c>
    </row>
    <row r="22" spans="1:13">
      <c r="A22" s="28" t="str">
        <f>'Speelschema Bekerronde 1'!B21</f>
        <v>Magicmomentseindhoven.nl</v>
      </c>
      <c r="B22" s="22" t="s">
        <v>74</v>
      </c>
      <c r="C22" s="123"/>
      <c r="D22" s="123"/>
      <c r="E22" s="123"/>
      <c r="F22" s="48"/>
      <c r="G22" s="123"/>
      <c r="H22" s="123"/>
      <c r="I22" s="50"/>
      <c r="J22" s="50"/>
      <c r="K22" s="50"/>
      <c r="L22" s="60" t="str">
        <f t="shared" si="2"/>
        <v/>
      </c>
      <c r="M22" s="10">
        <v>2</v>
      </c>
    </row>
    <row r="23" spans="1:13">
      <c r="A23" s="16" t="str">
        <f>'Speelschema Bekerronde 1'!B22</f>
        <v>Yu &amp; Mi</v>
      </c>
      <c r="B23" s="6" t="s">
        <v>75</v>
      </c>
      <c r="C23" s="123"/>
      <c r="D23" s="123"/>
      <c r="E23" s="123"/>
      <c r="F23" s="123"/>
      <c r="G23" s="48"/>
      <c r="H23" s="123"/>
      <c r="I23" s="50"/>
      <c r="J23" s="50"/>
      <c r="K23" s="50"/>
      <c r="L23" s="60" t="str">
        <f t="shared" si="2"/>
        <v/>
      </c>
      <c r="M23" s="10"/>
    </row>
    <row r="24" spans="1:13" ht="13.5" thickBot="1">
      <c r="A24" s="86" t="str">
        <f>IF('Speelschema Bekerronde 1'!B23="","",'Speelschema Bekerronde 1'!B23)</f>
        <v>Café De Kram</v>
      </c>
      <c r="B24" s="23" t="s">
        <v>78</v>
      </c>
      <c r="C24" s="123"/>
      <c r="D24" s="123"/>
      <c r="E24" s="123"/>
      <c r="F24" s="123"/>
      <c r="G24" s="123"/>
      <c r="H24" s="48"/>
      <c r="I24" s="50"/>
      <c r="J24" s="50"/>
      <c r="K24" s="50"/>
      <c r="L24" s="87" t="str">
        <f t="shared" si="2"/>
        <v/>
      </c>
      <c r="M24" s="10"/>
    </row>
    <row r="25" spans="1:13" ht="27" customHeight="1" thickTop="1">
      <c r="A25" s="186" t="str">
        <f>CONCATENATE('Speelschema Bekerronde 1'!A25,", ",'Speelschema Bekerronde 1'!B25,", ",'Speelschema Bekerronde 1'!C25)</f>
        <v>Poule 4, Tivoli, Eindhoven, Maandag 19-09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8"/>
    </row>
    <row r="26" spans="1:13" ht="13.5" thickBot="1">
      <c r="A26" s="184" t="s">
        <v>90</v>
      </c>
      <c r="B26" s="185"/>
      <c r="C26" s="21" t="s">
        <v>71</v>
      </c>
      <c r="D26" s="20" t="s">
        <v>72</v>
      </c>
      <c r="E26" s="19" t="s">
        <v>73</v>
      </c>
      <c r="F26" s="27" t="s">
        <v>74</v>
      </c>
      <c r="G26" s="13" t="s">
        <v>75</v>
      </c>
      <c r="H26" s="25" t="s">
        <v>78</v>
      </c>
      <c r="I26" s="13" t="s">
        <v>91</v>
      </c>
      <c r="J26" s="13" t="s">
        <v>92</v>
      </c>
      <c r="K26" s="13" t="s">
        <v>93</v>
      </c>
      <c r="L26" s="13" t="s">
        <v>94</v>
      </c>
      <c r="M26" s="14" t="s">
        <v>95</v>
      </c>
    </row>
    <row r="27" spans="1:13">
      <c r="A27" s="18" t="str">
        <f>'Speelschema Bekerronde 1'!B26</f>
        <v>ESZVV Totelos 1</v>
      </c>
      <c r="B27" s="7" t="s">
        <v>71</v>
      </c>
      <c r="C27" s="45"/>
      <c r="D27" s="122" t="s">
        <v>252</v>
      </c>
      <c r="E27" s="122" t="s">
        <v>249</v>
      </c>
      <c r="F27" s="122" t="s">
        <v>252</v>
      </c>
      <c r="G27" s="122" t="s">
        <v>252</v>
      </c>
      <c r="H27" s="122" t="s">
        <v>252</v>
      </c>
      <c r="I27" s="50">
        <v>0</v>
      </c>
      <c r="J27" s="50">
        <v>5</v>
      </c>
      <c r="K27" s="50">
        <v>15</v>
      </c>
      <c r="L27" s="60">
        <f t="shared" ref="L27:L32" si="3">IF(I27="","",J27-K27)</f>
        <v>-10</v>
      </c>
      <c r="M27" s="12">
        <v>6</v>
      </c>
    </row>
    <row r="28" spans="1:13">
      <c r="A28" s="17" t="str">
        <f>'Speelschema Bekerronde 1'!B27</f>
        <v>Mainestreet Accountancy</v>
      </c>
      <c r="B28" s="8" t="s">
        <v>72</v>
      </c>
      <c r="C28" s="123" t="s">
        <v>253</v>
      </c>
      <c r="D28" s="48"/>
      <c r="E28" s="123" t="s">
        <v>225</v>
      </c>
      <c r="F28" s="123" t="s">
        <v>252</v>
      </c>
      <c r="G28" s="123" t="s">
        <v>253</v>
      </c>
      <c r="H28" s="123" t="s">
        <v>253</v>
      </c>
      <c r="I28" s="50">
        <v>12</v>
      </c>
      <c r="J28" s="50">
        <v>15</v>
      </c>
      <c r="K28" s="50">
        <v>3</v>
      </c>
      <c r="L28" s="60">
        <f t="shared" si="3"/>
        <v>12</v>
      </c>
      <c r="M28" s="10">
        <v>1</v>
      </c>
    </row>
    <row r="29" spans="1:13">
      <c r="A29" s="15" t="str">
        <f>'Speelschema Bekerronde 1'!B28</f>
        <v>REAL ANADOLU</v>
      </c>
      <c r="B29" s="9" t="s">
        <v>73</v>
      </c>
      <c r="C29" s="123" t="s">
        <v>248</v>
      </c>
      <c r="D29" s="123" t="s">
        <v>224</v>
      </c>
      <c r="E29" s="48"/>
      <c r="F29" s="123" t="s">
        <v>227</v>
      </c>
      <c r="G29" s="123" t="s">
        <v>245</v>
      </c>
      <c r="H29" s="123" t="s">
        <v>226</v>
      </c>
      <c r="I29" s="50">
        <v>6</v>
      </c>
      <c r="J29" s="50">
        <v>7</v>
      </c>
      <c r="K29" s="50">
        <v>10</v>
      </c>
      <c r="L29" s="60">
        <f t="shared" si="3"/>
        <v>-3</v>
      </c>
      <c r="M29" s="10">
        <v>4</v>
      </c>
    </row>
    <row r="30" spans="1:13">
      <c r="A30" s="66" t="str">
        <f>'Speelschema Bekerronde 1'!B29</f>
        <v>RPS Koeriers /Schalks</v>
      </c>
      <c r="B30" s="22" t="s">
        <v>74</v>
      </c>
      <c r="C30" s="123" t="s">
        <v>253</v>
      </c>
      <c r="D30" s="123" t="s">
        <v>253</v>
      </c>
      <c r="E30" s="123" t="s">
        <v>226</v>
      </c>
      <c r="F30" s="48"/>
      <c r="G30" s="123" t="s">
        <v>252</v>
      </c>
      <c r="H30" s="123" t="s">
        <v>253</v>
      </c>
      <c r="I30" s="50">
        <v>12</v>
      </c>
      <c r="J30" s="50">
        <v>12</v>
      </c>
      <c r="K30" s="50">
        <v>8</v>
      </c>
      <c r="L30" s="60">
        <f t="shared" si="3"/>
        <v>4</v>
      </c>
      <c r="M30" s="10">
        <v>2</v>
      </c>
    </row>
    <row r="31" spans="1:13">
      <c r="A31" s="16" t="str">
        <f>'Speelschema Bekerronde 1'!B30</f>
        <v>SEM - TOBA</v>
      </c>
      <c r="B31" s="6" t="s">
        <v>75</v>
      </c>
      <c r="C31" s="123" t="s">
        <v>253</v>
      </c>
      <c r="D31" s="123" t="s">
        <v>252</v>
      </c>
      <c r="E31" s="123" t="s">
        <v>246</v>
      </c>
      <c r="F31" s="123" t="s">
        <v>253</v>
      </c>
      <c r="G31" s="48"/>
      <c r="H31" s="123" t="s">
        <v>253</v>
      </c>
      <c r="I31" s="50">
        <v>12</v>
      </c>
      <c r="J31" s="50">
        <v>8</v>
      </c>
      <c r="K31" s="50">
        <v>6</v>
      </c>
      <c r="L31" s="60">
        <f t="shared" si="3"/>
        <v>2</v>
      </c>
      <c r="M31" s="10">
        <v>3</v>
      </c>
    </row>
    <row r="32" spans="1:13" ht="13.5" thickBot="1">
      <c r="A32" s="24" t="str">
        <f>IF('Speelschema Bekerronde 1'!B31="","",'Speelschema Bekerronde 1'!B31)</f>
        <v>v.d. Heijden Afbouw</v>
      </c>
      <c r="B32" s="26" t="s">
        <v>78</v>
      </c>
      <c r="C32" s="124" t="s">
        <v>253</v>
      </c>
      <c r="D32" s="124" t="s">
        <v>252</v>
      </c>
      <c r="E32" s="124" t="s">
        <v>227</v>
      </c>
      <c r="F32" s="124" t="s">
        <v>252</v>
      </c>
      <c r="G32" s="124" t="s">
        <v>252</v>
      </c>
      <c r="H32" s="49"/>
      <c r="I32" s="51">
        <v>3</v>
      </c>
      <c r="J32" s="51">
        <v>4</v>
      </c>
      <c r="K32" s="51">
        <v>9</v>
      </c>
      <c r="L32" s="59">
        <f t="shared" si="3"/>
        <v>-5</v>
      </c>
      <c r="M32" s="11">
        <v>5</v>
      </c>
    </row>
    <row r="33" spans="1:13" ht="27" customHeight="1" thickTop="1">
      <c r="A33" s="186" t="str">
        <f>CONCATENATE('Speelschema Bekerronde 1'!A33,", ",'Speelschema Bekerronde 1'!B33,", ",'Speelschema Bekerronde 1'!C33)</f>
        <v>Poule 5, Tempel, Eindhoven, Dinsdag 20-09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8"/>
    </row>
    <row r="34" spans="1:13" ht="13.5" thickBot="1">
      <c r="A34" s="184" t="s">
        <v>90</v>
      </c>
      <c r="B34" s="185"/>
      <c r="C34" s="21" t="s">
        <v>71</v>
      </c>
      <c r="D34" s="20" t="s">
        <v>72</v>
      </c>
      <c r="E34" s="19" t="s">
        <v>73</v>
      </c>
      <c r="F34" s="27" t="s">
        <v>74</v>
      </c>
      <c r="G34" s="13" t="s">
        <v>75</v>
      </c>
      <c r="H34" s="25" t="s">
        <v>78</v>
      </c>
      <c r="I34" s="13" t="s">
        <v>91</v>
      </c>
      <c r="J34" s="13" t="s">
        <v>92</v>
      </c>
      <c r="K34" s="13" t="s">
        <v>93</v>
      </c>
      <c r="L34" s="13" t="s">
        <v>94</v>
      </c>
      <c r="M34" s="14" t="s">
        <v>95</v>
      </c>
    </row>
    <row r="35" spans="1:13">
      <c r="A35" s="18" t="str">
        <f>'Speelschema Bekerronde 1'!B34</f>
        <v>De Witte Burgh</v>
      </c>
      <c r="B35" s="7" t="s">
        <v>71</v>
      </c>
      <c r="C35" s="45"/>
      <c r="D35" s="122"/>
      <c r="E35" s="122"/>
      <c r="F35" s="122"/>
      <c r="G35" s="122" t="s">
        <v>235</v>
      </c>
      <c r="H35" s="122"/>
      <c r="I35" s="50"/>
      <c r="J35" s="50"/>
      <c r="K35" s="50"/>
      <c r="L35" s="60" t="str">
        <f t="shared" ref="L35:L40" si="4">IF(I35="","",J35-K35)</f>
        <v/>
      </c>
      <c r="M35" s="12">
        <v>5</v>
      </c>
    </row>
    <row r="36" spans="1:13">
      <c r="A36" s="17" t="str">
        <f>'Speelschema Bekerronde 1'!B35</f>
        <v>High Tech Campus 2</v>
      </c>
      <c r="B36" s="8" t="s">
        <v>72</v>
      </c>
      <c r="C36" s="123"/>
      <c r="D36" s="48"/>
      <c r="E36" s="123"/>
      <c r="F36" s="123"/>
      <c r="G36" s="123" t="s">
        <v>226</v>
      </c>
      <c r="H36" s="123"/>
      <c r="I36" s="50">
        <v>7</v>
      </c>
      <c r="J36" s="50"/>
      <c r="K36" s="50"/>
      <c r="L36" s="60">
        <f t="shared" si="4"/>
        <v>0</v>
      </c>
      <c r="M36" s="10">
        <v>3</v>
      </c>
    </row>
    <row r="37" spans="1:13">
      <c r="A37" s="15" t="str">
        <f>'Speelschema Bekerronde 1'!B36</f>
        <v>Telengy</v>
      </c>
      <c r="B37" s="9" t="s">
        <v>73</v>
      </c>
      <c r="C37" s="123"/>
      <c r="D37" s="123"/>
      <c r="E37" s="48"/>
      <c r="F37" s="123"/>
      <c r="G37" s="123"/>
      <c r="H37" s="123"/>
      <c r="I37" s="50"/>
      <c r="J37" s="50"/>
      <c r="K37" s="50"/>
      <c r="L37" s="60" t="str">
        <f t="shared" si="4"/>
        <v/>
      </c>
      <c r="M37" s="10">
        <v>6</v>
      </c>
    </row>
    <row r="38" spans="1:13">
      <c r="A38" s="66" t="str">
        <f>'Speelschema Bekerronde 1'!B37</f>
        <v>WKOTV</v>
      </c>
      <c r="B38" s="22" t="s">
        <v>74</v>
      </c>
      <c r="C38" s="123"/>
      <c r="D38" s="123"/>
      <c r="E38" s="123"/>
      <c r="F38" s="48"/>
      <c r="G38" s="123" t="s">
        <v>228</v>
      </c>
      <c r="H38" s="123"/>
      <c r="I38" s="50"/>
      <c r="J38" s="50"/>
      <c r="K38" s="50"/>
      <c r="L38" s="60" t="str">
        <f t="shared" si="4"/>
        <v/>
      </c>
      <c r="M38" s="10">
        <v>2</v>
      </c>
    </row>
    <row r="39" spans="1:13">
      <c r="A39" s="16" t="str">
        <f>'Speelschema Bekerronde 1'!B38</f>
        <v>Not the meanest!</v>
      </c>
      <c r="B39" s="6" t="s">
        <v>75</v>
      </c>
      <c r="C39" s="123" t="s">
        <v>235</v>
      </c>
      <c r="D39" s="123" t="s">
        <v>227</v>
      </c>
      <c r="E39" s="123"/>
      <c r="F39" s="123" t="s">
        <v>229</v>
      </c>
      <c r="G39" s="48"/>
      <c r="H39" s="123" t="s">
        <v>228</v>
      </c>
      <c r="I39" s="50">
        <v>7</v>
      </c>
      <c r="J39" s="50"/>
      <c r="K39" s="50">
        <v>5</v>
      </c>
      <c r="L39" s="60">
        <f t="shared" si="4"/>
        <v>-5</v>
      </c>
      <c r="M39" s="10">
        <v>4</v>
      </c>
    </row>
    <row r="40" spans="1:13" ht="13.5" thickBot="1">
      <c r="A40" s="24" t="str">
        <f>IF('Speelschema Bekerronde 1'!B39="","",'Speelschema Bekerronde 1'!B39)</f>
        <v>Ballast Nedam Bouw</v>
      </c>
      <c r="B40" s="26" t="s">
        <v>78</v>
      </c>
      <c r="C40" s="124"/>
      <c r="D40" s="124"/>
      <c r="E40" s="124"/>
      <c r="F40" s="124"/>
      <c r="G40" s="124" t="s">
        <v>229</v>
      </c>
      <c r="H40" s="49"/>
      <c r="I40" s="50">
        <v>12</v>
      </c>
      <c r="J40" s="50"/>
      <c r="K40" s="50"/>
      <c r="L40" s="59">
        <f t="shared" si="4"/>
        <v>0</v>
      </c>
      <c r="M40" s="11">
        <v>1</v>
      </c>
    </row>
    <row r="41" spans="1:13" ht="27" customHeight="1" thickTop="1">
      <c r="A41" s="186" t="str">
        <f>CONCATENATE('Speelschema Bekerronde 1'!A41,", ",'Speelschema Bekerronde 1'!B41,", ",'Speelschema Bekerronde 1'!C41)</f>
        <v>Poule 6, Heiberg, Veldhoven, Donderdag 22-09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</row>
    <row r="42" spans="1:13" ht="13.5" thickBot="1">
      <c r="A42" s="184" t="s">
        <v>90</v>
      </c>
      <c r="B42" s="185"/>
      <c r="C42" s="21" t="s">
        <v>71</v>
      </c>
      <c r="D42" s="20" t="s">
        <v>72</v>
      </c>
      <c r="E42" s="19" t="s">
        <v>73</v>
      </c>
      <c r="F42" s="27" t="s">
        <v>74</v>
      </c>
      <c r="G42" s="13" t="s">
        <v>75</v>
      </c>
      <c r="H42" s="25" t="s">
        <v>78</v>
      </c>
      <c r="I42" s="13" t="s">
        <v>91</v>
      </c>
      <c r="J42" s="13" t="s">
        <v>92</v>
      </c>
      <c r="K42" s="13" t="s">
        <v>93</v>
      </c>
      <c r="L42" s="13" t="s">
        <v>94</v>
      </c>
      <c r="M42" s="14" t="s">
        <v>95</v>
      </c>
    </row>
    <row r="43" spans="1:13">
      <c r="A43" s="18" t="str">
        <f>'Speelschema Bekerronde 1'!B42</f>
        <v>Energie:direct</v>
      </c>
      <c r="B43" s="7" t="s">
        <v>71</v>
      </c>
      <c r="C43" s="45"/>
      <c r="D43" s="122" t="s">
        <v>225</v>
      </c>
      <c r="E43" s="46"/>
      <c r="F43" s="46" t="s">
        <v>247</v>
      </c>
      <c r="G43" s="122" t="s">
        <v>229</v>
      </c>
      <c r="H43" s="46"/>
      <c r="I43" s="50">
        <v>8</v>
      </c>
      <c r="J43" s="50"/>
      <c r="K43" s="50"/>
      <c r="L43" s="60">
        <f t="shared" ref="L43:L48" si="5">IF(I43="","",J43-K43)</f>
        <v>0</v>
      </c>
      <c r="M43" s="12">
        <v>1</v>
      </c>
    </row>
    <row r="44" spans="1:13">
      <c r="A44" s="17" t="str">
        <f>'Speelschema Bekerronde 1'!B43</f>
        <v>Gladiators United</v>
      </c>
      <c r="B44" s="8" t="s">
        <v>72</v>
      </c>
      <c r="C44" s="123" t="s">
        <v>224</v>
      </c>
      <c r="D44" s="48"/>
      <c r="E44" s="47"/>
      <c r="F44" s="47" t="s">
        <v>227</v>
      </c>
      <c r="G44" s="47"/>
      <c r="H44" s="47"/>
      <c r="I44" s="50">
        <v>3</v>
      </c>
      <c r="J44" s="50"/>
      <c r="K44" s="50"/>
      <c r="L44" s="60">
        <f t="shared" si="5"/>
        <v>0</v>
      </c>
      <c r="M44" s="10">
        <v>6</v>
      </c>
    </row>
    <row r="45" spans="1:13">
      <c r="A45" s="15" t="str">
        <f>'Speelschema Bekerronde 1'!B44</f>
        <v>TOB 2</v>
      </c>
      <c r="B45" s="9" t="s">
        <v>73</v>
      </c>
      <c r="C45" s="47"/>
      <c r="D45" s="47"/>
      <c r="E45" s="48"/>
      <c r="F45" s="47" t="s">
        <v>247</v>
      </c>
      <c r="G45" s="123" t="s">
        <v>226</v>
      </c>
      <c r="H45" s="47"/>
      <c r="I45" s="50">
        <v>8</v>
      </c>
      <c r="J45" s="50"/>
      <c r="K45" s="50"/>
      <c r="L45" s="60">
        <v>2</v>
      </c>
      <c r="M45" s="10">
        <v>2</v>
      </c>
    </row>
    <row r="46" spans="1:13">
      <c r="A46" s="66" t="str">
        <f>'Speelschema Bekerronde 1'!B45</f>
        <v>Laten Lopen</v>
      </c>
      <c r="B46" s="22" t="s">
        <v>74</v>
      </c>
      <c r="C46" s="47" t="s">
        <v>247</v>
      </c>
      <c r="D46" s="47" t="s">
        <v>226</v>
      </c>
      <c r="E46" s="47" t="s">
        <v>247</v>
      </c>
      <c r="F46" s="48"/>
      <c r="G46" s="47" t="s">
        <v>229</v>
      </c>
      <c r="H46" s="47" t="s">
        <v>228</v>
      </c>
      <c r="I46" s="50">
        <v>8</v>
      </c>
      <c r="J46" s="50">
        <v>3</v>
      </c>
      <c r="K46" s="50">
        <v>2</v>
      </c>
      <c r="L46" s="60">
        <f t="shared" si="5"/>
        <v>1</v>
      </c>
      <c r="M46" s="10">
        <v>3</v>
      </c>
    </row>
    <row r="47" spans="1:13">
      <c r="A47" s="16" t="str">
        <f>'Speelschema Bekerronde 1'!B46</f>
        <v>High Tech Campus</v>
      </c>
      <c r="B47" s="6" t="s">
        <v>75</v>
      </c>
      <c r="C47" s="123" t="s">
        <v>228</v>
      </c>
      <c r="D47" s="47"/>
      <c r="E47" s="123" t="s">
        <v>227</v>
      </c>
      <c r="F47" s="47" t="s">
        <v>228</v>
      </c>
      <c r="G47" s="48"/>
      <c r="H47" s="47"/>
      <c r="I47" s="50">
        <v>7</v>
      </c>
      <c r="J47" s="50"/>
      <c r="K47" s="50"/>
      <c r="L47" s="60">
        <f t="shared" si="5"/>
        <v>0</v>
      </c>
      <c r="M47" s="10">
        <v>5</v>
      </c>
    </row>
    <row r="48" spans="1:13" ht="13.5" thickBot="1">
      <c r="A48" s="24" t="str">
        <f>IF('Speelschema Bekerronde 1'!B47="","",'Speelschema Bekerronde 1'!B47)</f>
        <v>Untadilati</v>
      </c>
      <c r="B48" s="26" t="s">
        <v>78</v>
      </c>
      <c r="C48" s="44"/>
      <c r="D48" s="44"/>
      <c r="E48" s="44"/>
      <c r="F48" s="44" t="s">
        <v>229</v>
      </c>
      <c r="G48" s="44"/>
      <c r="H48" s="49"/>
      <c r="I48" s="50">
        <v>7</v>
      </c>
      <c r="J48" s="50"/>
      <c r="K48" s="50"/>
      <c r="L48" s="59">
        <f t="shared" si="5"/>
        <v>0</v>
      </c>
      <c r="M48" s="11">
        <v>4</v>
      </c>
    </row>
    <row r="49" spans="1:13" ht="27" customHeight="1" thickTop="1">
      <c r="A49" s="181" t="str">
        <f>CONCATENATE('Speelschema Bekerronde 1'!A49,", ",'Speelschema Bekerronde 1'!B49,", ",'Speelschema Bekerronde 1'!C49)</f>
        <v>Poule 7, De Kemphaan, Riethoven, Vrijdag 23-09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3"/>
    </row>
    <row r="50" spans="1:13" ht="13.5" thickBot="1">
      <c r="A50" s="184" t="s">
        <v>90</v>
      </c>
      <c r="B50" s="185"/>
      <c r="C50" s="21" t="s">
        <v>71</v>
      </c>
      <c r="D50" s="20" t="s">
        <v>72</v>
      </c>
      <c r="E50" s="150" t="s">
        <v>73</v>
      </c>
      <c r="F50" s="27" t="s">
        <v>74</v>
      </c>
      <c r="G50" s="13" t="s">
        <v>75</v>
      </c>
      <c r="H50" s="25"/>
      <c r="I50" s="13" t="s">
        <v>91</v>
      </c>
      <c r="J50" s="13" t="s">
        <v>92</v>
      </c>
      <c r="K50" s="13" t="s">
        <v>93</v>
      </c>
      <c r="L50" s="13" t="s">
        <v>94</v>
      </c>
      <c r="M50" s="14" t="s">
        <v>95</v>
      </c>
    </row>
    <row r="51" spans="1:13">
      <c r="A51" s="18" t="str">
        <f>'Speelschema Bekerronde 1'!B50</f>
        <v>"De Zaak"</v>
      </c>
      <c r="B51" s="7" t="s">
        <v>71</v>
      </c>
      <c r="C51" s="45"/>
      <c r="D51" s="122" t="s">
        <v>230</v>
      </c>
      <c r="E51" s="145"/>
      <c r="F51" s="122" t="s">
        <v>242</v>
      </c>
      <c r="G51" s="122" t="s">
        <v>236</v>
      </c>
      <c r="H51" s="122"/>
      <c r="I51" s="50">
        <v>5</v>
      </c>
      <c r="J51" s="50">
        <v>9</v>
      </c>
      <c r="K51" s="50">
        <v>7</v>
      </c>
      <c r="L51" s="60">
        <f t="shared" ref="L51:L56" si="6">IF(I51="","",J51-K51)</f>
        <v>2</v>
      </c>
      <c r="M51" s="12">
        <v>2</v>
      </c>
    </row>
    <row r="52" spans="1:13">
      <c r="A52" s="17" t="str">
        <f>'Speelschema Bekerronde 1'!B51</f>
        <v>ETS.NL 4</v>
      </c>
      <c r="B52" s="8" t="s">
        <v>72</v>
      </c>
      <c r="C52" s="123" t="s">
        <v>230</v>
      </c>
      <c r="D52" s="48"/>
      <c r="E52" s="145"/>
      <c r="F52" s="123" t="s">
        <v>246</v>
      </c>
      <c r="G52" s="123" t="s">
        <v>243</v>
      </c>
      <c r="H52" s="123"/>
      <c r="I52" s="50">
        <v>7</v>
      </c>
      <c r="J52" s="50">
        <v>11</v>
      </c>
      <c r="K52" s="50">
        <v>4</v>
      </c>
      <c r="L52" s="60">
        <f t="shared" si="6"/>
        <v>7</v>
      </c>
      <c r="M52" s="10">
        <v>1</v>
      </c>
    </row>
    <row r="53" spans="1:13">
      <c r="A53" s="15" t="str">
        <f>'Speelschema Bekerronde 1'!B52</f>
        <v>Het Zieke Zuide</v>
      </c>
      <c r="B53" s="9" t="s">
        <v>73</v>
      </c>
      <c r="C53" s="145"/>
      <c r="D53" s="145"/>
      <c r="E53" s="48"/>
      <c r="F53" s="145"/>
      <c r="G53" s="145"/>
      <c r="H53" s="145"/>
      <c r="I53" s="147"/>
      <c r="J53" s="147"/>
      <c r="K53" s="147"/>
      <c r="L53" s="148" t="str">
        <f t="shared" si="6"/>
        <v/>
      </c>
      <c r="M53" s="149"/>
    </row>
    <row r="54" spans="1:13">
      <c r="A54" s="66" t="str">
        <f>'Speelschema Bekerronde 1'!B53</f>
        <v>Anac Carwash</v>
      </c>
      <c r="B54" s="22" t="s">
        <v>74</v>
      </c>
      <c r="C54" s="123" t="s">
        <v>242</v>
      </c>
      <c r="D54" s="123" t="s">
        <v>245</v>
      </c>
      <c r="E54" s="145"/>
      <c r="F54" s="48"/>
      <c r="G54" s="123" t="s">
        <v>240</v>
      </c>
      <c r="H54" s="123"/>
      <c r="I54" s="50">
        <v>4</v>
      </c>
      <c r="J54" s="50">
        <v>9</v>
      </c>
      <c r="K54" s="50">
        <v>6</v>
      </c>
      <c r="L54" s="60">
        <f t="shared" si="6"/>
        <v>3</v>
      </c>
      <c r="M54" s="10">
        <v>3</v>
      </c>
    </row>
    <row r="55" spans="1:13">
      <c r="A55" s="16" t="str">
        <f>'Speelschema Bekerronde 1'!B54</f>
        <v>VVAAA</v>
      </c>
      <c r="B55" s="6" t="s">
        <v>75</v>
      </c>
      <c r="C55" s="123" t="s">
        <v>237</v>
      </c>
      <c r="D55" s="123" t="s">
        <v>244</v>
      </c>
      <c r="E55" s="145"/>
      <c r="F55" s="123" t="s">
        <v>241</v>
      </c>
      <c r="G55" s="48"/>
      <c r="H55" s="123"/>
      <c r="I55" s="50">
        <v>0</v>
      </c>
      <c r="J55" s="50">
        <v>3</v>
      </c>
      <c r="K55" s="50">
        <v>15</v>
      </c>
      <c r="L55" s="60">
        <f t="shared" si="6"/>
        <v>-12</v>
      </c>
      <c r="M55" s="10">
        <v>4</v>
      </c>
    </row>
    <row r="56" spans="1:13" ht="13.5" thickBot="1">
      <c r="A56" s="24" t="str">
        <f>IF('Speelschema Bekerronde 1'!B55="","",'Speelschema Bekerronde 1'!B55)</f>
        <v/>
      </c>
      <c r="B56" s="26"/>
      <c r="C56" s="124"/>
      <c r="D56" s="124"/>
      <c r="E56" s="124"/>
      <c r="F56" s="124"/>
      <c r="G56" s="124"/>
      <c r="H56" s="49"/>
      <c r="I56" s="51"/>
      <c r="J56" s="51"/>
      <c r="K56" s="51"/>
      <c r="L56" s="59" t="str">
        <f t="shared" si="6"/>
        <v/>
      </c>
      <c r="M56" s="11"/>
    </row>
    <row r="57" spans="1:13" ht="27" customHeight="1" thickTop="1">
      <c r="A57" s="181" t="str">
        <f>CONCATENATE('Speelschema Bekerronde 1'!A57,", ",'Speelschema Bekerronde 1'!B57,", ",'Speelschema Bekerronde 1'!C57)</f>
        <v>Poule 8, Tivoli, Eindhoven, Vrijdag 23-09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3"/>
    </row>
    <row r="58" spans="1:13" ht="13.5" thickBot="1">
      <c r="A58" s="184" t="s">
        <v>90</v>
      </c>
      <c r="B58" s="185"/>
      <c r="C58" s="21" t="s">
        <v>71</v>
      </c>
      <c r="D58" s="20" t="s">
        <v>72</v>
      </c>
      <c r="E58" s="19" t="s">
        <v>73</v>
      </c>
      <c r="F58" s="27" t="s">
        <v>74</v>
      </c>
      <c r="G58" s="13" t="s">
        <v>75</v>
      </c>
      <c r="H58" s="25" t="s">
        <v>78</v>
      </c>
      <c r="I58" s="13" t="s">
        <v>91</v>
      </c>
      <c r="J58" s="13" t="s">
        <v>92</v>
      </c>
      <c r="K58" s="13" t="s">
        <v>93</v>
      </c>
      <c r="L58" s="13" t="s">
        <v>94</v>
      </c>
      <c r="M58" s="14" t="s">
        <v>95</v>
      </c>
    </row>
    <row r="59" spans="1:13">
      <c r="A59" s="18" t="str">
        <f>'Speelschema Bekerronde 1'!B58</f>
        <v>MAXXIMAP FC</v>
      </c>
      <c r="B59" s="7" t="s">
        <v>71</v>
      </c>
      <c r="C59" s="45"/>
      <c r="D59" s="122" t="s">
        <v>229</v>
      </c>
      <c r="E59" s="122" t="s">
        <v>229</v>
      </c>
      <c r="F59" s="122" t="s">
        <v>246</v>
      </c>
      <c r="G59" s="122" t="s">
        <v>229</v>
      </c>
      <c r="H59" s="122" t="s">
        <v>224</v>
      </c>
      <c r="I59" s="50">
        <v>3</v>
      </c>
      <c r="J59" s="50">
        <v>3</v>
      </c>
      <c r="K59" s="50">
        <v>7</v>
      </c>
      <c r="L59" s="60">
        <f t="shared" ref="L59:L64" si="7">IF(I59="","",J59-K59)</f>
        <v>-4</v>
      </c>
      <c r="M59" s="12">
        <v>5</v>
      </c>
    </row>
    <row r="60" spans="1:13">
      <c r="A60" s="17" t="str">
        <f>'Speelschema Bekerronde 1'!B59</f>
        <v>All Stars</v>
      </c>
      <c r="B60" s="8" t="s">
        <v>72</v>
      </c>
      <c r="C60" s="123" t="s">
        <v>228</v>
      </c>
      <c r="D60" s="48"/>
      <c r="E60" s="123" t="s">
        <v>226</v>
      </c>
      <c r="F60" s="123" t="s">
        <v>246</v>
      </c>
      <c r="G60" s="123" t="s">
        <v>226</v>
      </c>
      <c r="H60" s="123" t="s">
        <v>246</v>
      </c>
      <c r="I60" s="50">
        <v>15</v>
      </c>
      <c r="J60" s="50">
        <v>11</v>
      </c>
      <c r="K60" s="50">
        <v>4</v>
      </c>
      <c r="L60" s="60">
        <f t="shared" si="7"/>
        <v>7</v>
      </c>
      <c r="M60" s="10">
        <v>1</v>
      </c>
    </row>
    <row r="61" spans="1:13">
      <c r="A61" s="15" t="str">
        <f>'Speelschema Bekerronde 1'!B60</f>
        <v>Cafetaria Vinnie's</v>
      </c>
      <c r="B61" s="9" t="s">
        <v>73</v>
      </c>
      <c r="C61" s="123" t="s">
        <v>228</v>
      </c>
      <c r="D61" s="123" t="s">
        <v>227</v>
      </c>
      <c r="E61" s="48"/>
      <c r="F61" s="123" t="s">
        <v>247</v>
      </c>
      <c r="G61" s="123" t="s">
        <v>235</v>
      </c>
      <c r="H61" s="123" t="s">
        <v>227</v>
      </c>
      <c r="I61" s="50">
        <v>5</v>
      </c>
      <c r="J61" s="50">
        <v>4</v>
      </c>
      <c r="K61" s="50">
        <v>5</v>
      </c>
      <c r="L61" s="60">
        <f t="shared" si="7"/>
        <v>-1</v>
      </c>
      <c r="M61" s="10">
        <v>4</v>
      </c>
    </row>
    <row r="62" spans="1:13">
      <c r="A62" s="66" t="str">
        <f>'Speelschema Bekerronde 1'!B61</f>
        <v>Napoleon Eindhoven</v>
      </c>
      <c r="B62" s="22" t="s">
        <v>74</v>
      </c>
      <c r="C62" s="123" t="s">
        <v>245</v>
      </c>
      <c r="D62" s="123" t="s">
        <v>245</v>
      </c>
      <c r="E62" s="123" t="s">
        <v>247</v>
      </c>
      <c r="F62" s="48"/>
      <c r="G62" s="123" t="s">
        <v>249</v>
      </c>
      <c r="H62" s="123" t="s">
        <v>242</v>
      </c>
      <c r="I62" s="50">
        <v>2</v>
      </c>
      <c r="J62" s="50">
        <v>5</v>
      </c>
      <c r="K62" s="50">
        <v>11</v>
      </c>
      <c r="L62" s="60">
        <f t="shared" si="7"/>
        <v>-6</v>
      </c>
      <c r="M62" s="10">
        <v>6</v>
      </c>
    </row>
    <row r="63" spans="1:13">
      <c r="A63" s="16" t="str">
        <f>'Speelschema Bekerronde 1'!B62</f>
        <v>The Ottomans</v>
      </c>
      <c r="B63" s="6" t="s">
        <v>75</v>
      </c>
      <c r="C63" s="123" t="s">
        <v>228</v>
      </c>
      <c r="D63" s="123" t="s">
        <v>227</v>
      </c>
      <c r="E63" s="123" t="s">
        <v>235</v>
      </c>
      <c r="F63" s="123" t="s">
        <v>248</v>
      </c>
      <c r="G63" s="48"/>
      <c r="H63" s="123" t="s">
        <v>229</v>
      </c>
      <c r="I63" s="50">
        <v>7</v>
      </c>
      <c r="J63" s="50">
        <v>5</v>
      </c>
      <c r="K63" s="50">
        <v>4</v>
      </c>
      <c r="L63" s="60">
        <f t="shared" si="7"/>
        <v>1</v>
      </c>
      <c r="M63" s="10">
        <v>3</v>
      </c>
    </row>
    <row r="64" spans="1:13" ht="13.5" thickBot="1">
      <c r="A64" s="24" t="str">
        <f>IF('Speelschema Bekerronde 1'!B63="","",'Speelschema Bekerronde 1'!B63)</f>
        <v>ETS.NL 2</v>
      </c>
      <c r="B64" s="26" t="s">
        <v>78</v>
      </c>
      <c r="C64" s="124" t="s">
        <v>225</v>
      </c>
      <c r="D64" s="124" t="s">
        <v>245</v>
      </c>
      <c r="E64" s="124" t="s">
        <v>226</v>
      </c>
      <c r="F64" s="124" t="s">
        <v>242</v>
      </c>
      <c r="G64" s="124" t="s">
        <v>228</v>
      </c>
      <c r="H64" s="49"/>
      <c r="I64" s="51">
        <v>10</v>
      </c>
      <c r="J64" s="51">
        <v>10</v>
      </c>
      <c r="K64" s="51">
        <v>7</v>
      </c>
      <c r="L64" s="59">
        <f t="shared" si="7"/>
        <v>3</v>
      </c>
      <c r="M64" s="11">
        <v>2</v>
      </c>
    </row>
    <row r="65" spans="1:13" ht="27" customHeight="1" thickTop="1">
      <c r="A65" s="181" t="str">
        <f>CONCATENATE('Speelschema Bekerronde 1'!A65,", ",'Speelschema Bekerronde 1'!B65,", ",'Speelschema Bekerronde 1'!C65)</f>
        <v>Poule 9, Bisschop Bekkers, Eindhoven, Vrijdag 23-09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3"/>
    </row>
    <row r="66" spans="1:13" ht="13.5" thickBot="1">
      <c r="A66" s="184" t="s">
        <v>90</v>
      </c>
      <c r="B66" s="185"/>
      <c r="C66" s="21" t="s">
        <v>71</v>
      </c>
      <c r="D66" s="20" t="s">
        <v>72</v>
      </c>
      <c r="E66" s="19" t="s">
        <v>73</v>
      </c>
      <c r="F66" s="27" t="s">
        <v>74</v>
      </c>
      <c r="G66" s="132" t="s">
        <v>75</v>
      </c>
      <c r="H66" s="25" t="s">
        <v>78</v>
      </c>
      <c r="I66" s="132" t="s">
        <v>91</v>
      </c>
      <c r="J66" s="132" t="s">
        <v>92</v>
      </c>
      <c r="K66" s="132" t="s">
        <v>93</v>
      </c>
      <c r="L66" s="132" t="s">
        <v>94</v>
      </c>
      <c r="M66" s="14" t="s">
        <v>95</v>
      </c>
    </row>
    <row r="67" spans="1:13">
      <c r="A67" s="18" t="str">
        <f>'Speelschema Bekerronde 1'!B66</f>
        <v>De Leeuw / EMKA</v>
      </c>
      <c r="B67" s="7" t="s">
        <v>71</v>
      </c>
      <c r="C67" s="45"/>
      <c r="D67" s="122" t="s">
        <v>224</v>
      </c>
      <c r="E67" s="144"/>
      <c r="F67" s="122" t="s">
        <v>237</v>
      </c>
      <c r="G67" s="122" t="s">
        <v>232</v>
      </c>
      <c r="H67" s="122" t="s">
        <v>233</v>
      </c>
      <c r="I67" s="50">
        <v>3</v>
      </c>
      <c r="J67" s="50">
        <v>6</v>
      </c>
      <c r="K67" s="50">
        <v>12</v>
      </c>
      <c r="L67" s="60">
        <f t="shared" ref="L67:L72" si="8">IF(I67="","",J67-K67)</f>
        <v>-6</v>
      </c>
      <c r="M67" s="12">
        <v>5</v>
      </c>
    </row>
    <row r="68" spans="1:13">
      <c r="A68" s="17" t="str">
        <f>'Speelschema Bekerronde 1'!B67</f>
        <v>ETS.NL 3</v>
      </c>
      <c r="B68" s="8" t="s">
        <v>72</v>
      </c>
      <c r="C68" s="123" t="s">
        <v>225</v>
      </c>
      <c r="D68" s="48"/>
      <c r="E68" s="145"/>
      <c r="F68" s="123" t="s">
        <v>226</v>
      </c>
      <c r="G68" s="123" t="s">
        <v>228</v>
      </c>
      <c r="H68" s="123" t="s">
        <v>238</v>
      </c>
      <c r="I68" s="50">
        <v>9</v>
      </c>
      <c r="J68" s="50">
        <v>8</v>
      </c>
      <c r="K68" s="50">
        <v>4</v>
      </c>
      <c r="L68" s="60">
        <f t="shared" si="8"/>
        <v>4</v>
      </c>
      <c r="M68" s="10">
        <v>1</v>
      </c>
    </row>
    <row r="69" spans="1:13">
      <c r="A69" s="15" t="str">
        <f>'Speelschema Bekerronde 1'!B68</f>
        <v>Tivolianen</v>
      </c>
      <c r="B69" s="9" t="s">
        <v>73</v>
      </c>
      <c r="C69" s="145"/>
      <c r="D69" s="145"/>
      <c r="E69" s="48"/>
      <c r="F69" s="145"/>
      <c r="G69" s="145"/>
      <c r="H69" s="145"/>
      <c r="I69" s="147"/>
      <c r="J69" s="147"/>
      <c r="K69" s="147"/>
      <c r="L69" s="148" t="str">
        <f t="shared" si="8"/>
        <v/>
      </c>
      <c r="M69" s="149"/>
    </row>
    <row r="70" spans="1:13">
      <c r="A70" s="66" t="str">
        <f>'Speelschema Bekerronde 1'!B69</f>
        <v>Kerosine Creative Fuel</v>
      </c>
      <c r="B70" s="22" t="s">
        <v>74</v>
      </c>
      <c r="C70" s="123" t="s">
        <v>236</v>
      </c>
      <c r="D70" s="123" t="s">
        <v>227</v>
      </c>
      <c r="E70" s="145"/>
      <c r="F70" s="48"/>
      <c r="G70" s="123" t="s">
        <v>235</v>
      </c>
      <c r="H70" s="123" t="s">
        <v>230</v>
      </c>
      <c r="I70" s="50">
        <v>5</v>
      </c>
      <c r="J70" s="50">
        <v>8</v>
      </c>
      <c r="K70" s="50">
        <v>7</v>
      </c>
      <c r="L70" s="60">
        <f t="shared" si="8"/>
        <v>1</v>
      </c>
      <c r="M70" s="10">
        <v>3</v>
      </c>
    </row>
    <row r="71" spans="1:13">
      <c r="A71" s="16" t="str">
        <f>'Speelschema Bekerronde 1'!B70</f>
        <v>Untadilati 2</v>
      </c>
      <c r="B71" s="6" t="s">
        <v>75</v>
      </c>
      <c r="C71" s="123" t="s">
        <v>231</v>
      </c>
      <c r="D71" s="123" t="s">
        <v>229</v>
      </c>
      <c r="E71" s="145"/>
      <c r="F71" s="123" t="s">
        <v>235</v>
      </c>
      <c r="G71" s="48"/>
      <c r="H71" s="123" t="s">
        <v>226</v>
      </c>
      <c r="I71" s="50">
        <v>4</v>
      </c>
      <c r="J71" s="50">
        <v>4</v>
      </c>
      <c r="K71" s="50">
        <v>7</v>
      </c>
      <c r="L71" s="60">
        <f t="shared" si="8"/>
        <v>-3</v>
      </c>
      <c r="M71" s="10">
        <v>4</v>
      </c>
    </row>
    <row r="72" spans="1:13" ht="13.5" thickBot="1">
      <c r="A72" s="24" t="str">
        <f>IF('Speelschema Bekerronde 1'!B71="","",'Speelschema Bekerronde 1'!B71)</f>
        <v>Pinar Gold Juwelier</v>
      </c>
      <c r="B72" s="26" t="s">
        <v>78</v>
      </c>
      <c r="C72" s="124" t="s">
        <v>234</v>
      </c>
      <c r="D72" s="124" t="s">
        <v>239</v>
      </c>
      <c r="E72" s="146"/>
      <c r="F72" s="124" t="s">
        <v>230</v>
      </c>
      <c r="G72" s="124" t="s">
        <v>227</v>
      </c>
      <c r="H72" s="49"/>
      <c r="I72" s="51">
        <v>7</v>
      </c>
      <c r="J72" s="51">
        <v>10</v>
      </c>
      <c r="K72" s="51">
        <v>6</v>
      </c>
      <c r="L72" s="59">
        <f t="shared" si="8"/>
        <v>4</v>
      </c>
      <c r="M72" s="11">
        <v>2</v>
      </c>
    </row>
    <row r="73" spans="1:13" ht="27" customHeight="1" thickTop="1"/>
    <row r="74" spans="1:13" hidden="1"/>
    <row r="75" spans="1:13" hidden="1"/>
    <row r="76" spans="1:13" hidden="1"/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</sheetData>
  <mergeCells count="18">
    <mergeCell ref="A1:M1"/>
    <mergeCell ref="A2:B2"/>
    <mergeCell ref="A9:M9"/>
    <mergeCell ref="A10:B10"/>
    <mergeCell ref="A25:M25"/>
    <mergeCell ref="A17:M17"/>
    <mergeCell ref="A18:B18"/>
    <mergeCell ref="A65:M65"/>
    <mergeCell ref="A66:B66"/>
    <mergeCell ref="A57:M57"/>
    <mergeCell ref="A58:B58"/>
    <mergeCell ref="A26:B26"/>
    <mergeCell ref="A42:B42"/>
    <mergeCell ref="A49:M49"/>
    <mergeCell ref="A50:B50"/>
    <mergeCell ref="A33:M33"/>
    <mergeCell ref="A34:B34"/>
    <mergeCell ref="A41:M41"/>
  </mergeCells>
  <phoneticPr fontId="0" type="noConversion"/>
  <printOptions horizontalCentered="1"/>
  <pageMargins left="0.59055118110236227" right="0.59055118110236227" top="0.70866141732283472" bottom="0.70866141732283472" header="0.31496062992125984" footer="0.31496062992125984"/>
  <pageSetup paperSize="9" scale="105" fitToHeight="2" orientation="landscape" horizontalDpi="300" verticalDpi="300" r:id="rId1"/>
  <headerFooter alignWithMargins="0">
    <oddHeader>&amp;LNZVB&amp;C&amp;A&amp;RSeizoen 2011-2012</oddHeader>
  </headerFooter>
  <rowBreaks count="2" manualBreakCount="2">
    <brk id="32" max="16383" man="1"/>
    <brk id="6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35"/>
  <sheetViews>
    <sheetView showGridLines="0" showRowColHeaders="0" zoomScale="125" workbookViewId="0">
      <pane ySplit="1" topLeftCell="A2" activePane="bottomLeft" state="frozen"/>
      <selection sqref="A1:M1"/>
      <selection pane="bottomLeft" activeCell="A2" sqref="A2"/>
    </sheetView>
  </sheetViews>
  <sheetFormatPr defaultColWidth="0" defaultRowHeight="12.75" zeroHeight="1"/>
  <cols>
    <col min="1" max="1" width="8.7109375" bestFit="1" customWidth="1"/>
    <col min="2" max="2" width="33.5703125" customWidth="1"/>
    <col min="3" max="4" width="2.140625" customWidth="1"/>
  </cols>
  <sheetData>
    <row r="1" spans="1:2" ht="14.25" thickTop="1" thickBot="1">
      <c r="A1" s="42" t="s">
        <v>110</v>
      </c>
      <c r="B1" s="43" t="s">
        <v>111</v>
      </c>
    </row>
    <row r="2" spans="1:2" ht="13.5" thickTop="1">
      <c r="A2" s="37">
        <v>1</v>
      </c>
      <c r="B2" s="41" t="s">
        <v>202</v>
      </c>
    </row>
    <row r="3" spans="1:2">
      <c r="A3" s="37">
        <v>2</v>
      </c>
      <c r="B3" s="38" t="s">
        <v>116</v>
      </c>
    </row>
    <row r="4" spans="1:2">
      <c r="A4" s="37">
        <v>3</v>
      </c>
      <c r="B4" s="38" t="s">
        <v>117</v>
      </c>
    </row>
    <row r="5" spans="1:2">
      <c r="A5" s="37">
        <v>4</v>
      </c>
      <c r="B5" s="38" t="s">
        <v>118</v>
      </c>
    </row>
    <row r="6" spans="1:2">
      <c r="A6" s="37">
        <v>5</v>
      </c>
      <c r="B6" s="38" t="s">
        <v>119</v>
      </c>
    </row>
    <row r="7" spans="1:2">
      <c r="A7" s="37">
        <v>6</v>
      </c>
      <c r="B7" s="38" t="s">
        <v>20</v>
      </c>
    </row>
    <row r="8" spans="1:2">
      <c r="A8" s="37">
        <v>7</v>
      </c>
      <c r="B8" s="38" t="s">
        <v>206</v>
      </c>
    </row>
    <row r="9" spans="1:2">
      <c r="A9" s="37">
        <v>8</v>
      </c>
      <c r="B9" s="38" t="s">
        <v>199</v>
      </c>
    </row>
    <row r="10" spans="1:2">
      <c r="A10" s="37">
        <v>9</v>
      </c>
      <c r="B10" s="38" t="s">
        <v>193</v>
      </c>
    </row>
    <row r="11" spans="1:2">
      <c r="A11" s="37">
        <v>10</v>
      </c>
      <c r="B11" s="38" t="s">
        <v>198</v>
      </c>
    </row>
    <row r="12" spans="1:2">
      <c r="A12" s="37">
        <v>11</v>
      </c>
      <c r="B12" s="38" t="s">
        <v>124</v>
      </c>
    </row>
    <row r="13" spans="1:2">
      <c r="A13" s="37">
        <v>12</v>
      </c>
      <c r="B13" s="38" t="s">
        <v>125</v>
      </c>
    </row>
    <row r="14" spans="1:2">
      <c r="A14" s="37">
        <v>13</v>
      </c>
      <c r="B14" s="38" t="s">
        <v>203</v>
      </c>
    </row>
    <row r="15" spans="1:2">
      <c r="A15" s="37">
        <v>14</v>
      </c>
      <c r="B15" s="152" t="s">
        <v>126</v>
      </c>
    </row>
    <row r="16" spans="1:2">
      <c r="A16" s="37">
        <v>15</v>
      </c>
      <c r="B16" s="38" t="s">
        <v>207</v>
      </c>
    </row>
    <row r="17" spans="1:2">
      <c r="A17" s="37">
        <v>16</v>
      </c>
      <c r="B17" s="38" t="s">
        <v>36</v>
      </c>
    </row>
    <row r="18" spans="1:2">
      <c r="A18" s="37">
        <v>17</v>
      </c>
      <c r="B18" s="151" t="s">
        <v>209</v>
      </c>
    </row>
    <row r="19" spans="1:2">
      <c r="A19" s="37">
        <v>18</v>
      </c>
      <c r="B19" s="38" t="s">
        <v>128</v>
      </c>
    </row>
    <row r="20" spans="1:2">
      <c r="A20" s="37">
        <v>19</v>
      </c>
      <c r="B20" s="38" t="s">
        <v>210</v>
      </c>
    </row>
    <row r="21" spans="1:2">
      <c r="A21" s="37">
        <v>20</v>
      </c>
      <c r="B21" s="38" t="s">
        <v>129</v>
      </c>
    </row>
    <row r="22" spans="1:2">
      <c r="A22" s="37">
        <v>21</v>
      </c>
      <c r="B22" s="38" t="s">
        <v>208</v>
      </c>
    </row>
    <row r="23" spans="1:2">
      <c r="A23" s="37">
        <v>22</v>
      </c>
      <c r="B23" s="38" t="s">
        <v>43</v>
      </c>
    </row>
    <row r="24" spans="1:2">
      <c r="A24" s="37">
        <v>23</v>
      </c>
      <c r="B24" s="152" t="s">
        <v>132</v>
      </c>
    </row>
    <row r="25" spans="1:2">
      <c r="A25" s="37">
        <v>24</v>
      </c>
      <c r="B25" s="38" t="s">
        <v>222</v>
      </c>
    </row>
    <row r="26" spans="1:2">
      <c r="A26" s="37">
        <v>25</v>
      </c>
      <c r="B26" s="152" t="s">
        <v>134</v>
      </c>
    </row>
    <row r="27" spans="1:2">
      <c r="A27" s="37">
        <v>26</v>
      </c>
      <c r="B27" s="38" t="s">
        <v>135</v>
      </c>
    </row>
    <row r="28" spans="1:2">
      <c r="A28" s="37">
        <v>27</v>
      </c>
      <c r="B28" s="38" t="s">
        <v>174</v>
      </c>
    </row>
    <row r="29" spans="1:2">
      <c r="A29" s="37">
        <v>28</v>
      </c>
      <c r="B29" s="38" t="s">
        <v>194</v>
      </c>
    </row>
    <row r="30" spans="1:2">
      <c r="A30" s="37">
        <v>29</v>
      </c>
      <c r="B30" s="151" t="s">
        <v>137</v>
      </c>
    </row>
    <row r="31" spans="1:2">
      <c r="A31" s="37">
        <v>30</v>
      </c>
      <c r="B31" s="152" t="s">
        <v>138</v>
      </c>
    </row>
    <row r="32" spans="1:2">
      <c r="A32" s="37">
        <v>31</v>
      </c>
      <c r="B32" s="38" t="s">
        <v>140</v>
      </c>
    </row>
    <row r="33" spans="1:2" ht="13.5" thickBot="1">
      <c r="A33" s="39">
        <v>32</v>
      </c>
      <c r="B33" s="40" t="s">
        <v>205</v>
      </c>
    </row>
    <row r="34" spans="1:2" ht="13.5" thickTop="1"/>
    <row r="35" spans="1:2" hidden="1"/>
  </sheetData>
  <sortState ref="B2:B33">
    <sortCondition ref="B2:B33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05" orientation="landscape" r:id="rId1"/>
  <headerFooter alignWithMargins="0">
    <oddHeader>&amp;L&amp;"Arial,Vet"&amp;12NZVB&amp;C&amp;"Arial,Vet"&amp;12&amp;A&amp;R&amp;"Arial,Vet"&amp;12Seizoen 2011-2012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48"/>
  <sheetViews>
    <sheetView showGridLines="0" workbookViewId="0"/>
  </sheetViews>
  <sheetFormatPr defaultColWidth="0" defaultRowHeight="12.75" customHeight="1" zeroHeight="1"/>
  <cols>
    <col min="1" max="1" width="36.5703125" style="154" bestFit="1" customWidth="1"/>
    <col min="2" max="15" width="9.140625" style="154" customWidth="1"/>
    <col min="16" max="16384" width="9.140625" style="154" hidden="1"/>
  </cols>
  <sheetData>
    <row r="1" spans="1:14" ht="12.75" customHeight="1">
      <c r="A1" s="153" t="s">
        <v>254</v>
      </c>
      <c r="B1" s="190"/>
      <c r="C1" s="193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2.75" customHeight="1" thickBot="1">
      <c r="A2" s="155" t="s">
        <v>255</v>
      </c>
      <c r="B2" s="191"/>
      <c r="C2" s="196"/>
      <c r="D2" s="197"/>
      <c r="E2" s="197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5" customHeight="1" thickBot="1">
      <c r="A3" s="195"/>
      <c r="B3" s="195"/>
      <c r="C3" s="156"/>
      <c r="D3" s="157"/>
      <c r="E3" s="158"/>
      <c r="F3" s="159"/>
      <c r="G3" s="189"/>
      <c r="H3" s="189"/>
      <c r="I3" s="160"/>
      <c r="J3" s="189"/>
      <c r="K3" s="189"/>
      <c r="L3" s="160"/>
      <c r="M3" s="189"/>
      <c r="N3" s="189"/>
    </row>
    <row r="4" spans="1:14" ht="12.75" customHeight="1">
      <c r="A4" s="153" t="s">
        <v>256</v>
      </c>
      <c r="B4" s="190"/>
      <c r="C4" s="192"/>
      <c r="D4" s="194"/>
      <c r="E4" s="194"/>
      <c r="F4" s="202"/>
      <c r="G4" s="201"/>
      <c r="H4" s="189"/>
      <c r="I4" s="189"/>
      <c r="J4" s="189"/>
      <c r="K4" s="189"/>
      <c r="L4" s="189"/>
      <c r="M4" s="189"/>
      <c r="N4" s="189"/>
    </row>
    <row r="5" spans="1:14" ht="12.75" customHeight="1" thickBot="1">
      <c r="A5" s="155" t="s">
        <v>208</v>
      </c>
      <c r="B5" s="191"/>
      <c r="C5" s="193"/>
      <c r="D5" s="189"/>
      <c r="E5" s="189"/>
      <c r="F5" s="198"/>
      <c r="G5" s="203"/>
      <c r="H5" s="197"/>
      <c r="I5" s="189"/>
      <c r="J5" s="189"/>
      <c r="K5" s="189"/>
      <c r="L5" s="189"/>
      <c r="M5" s="189"/>
      <c r="N5" s="189"/>
    </row>
    <row r="6" spans="1:14" ht="15" customHeight="1" thickBot="1">
      <c r="A6" s="195"/>
      <c r="B6" s="195"/>
      <c r="C6" s="160"/>
      <c r="D6" s="189"/>
      <c r="E6" s="189"/>
      <c r="F6" s="156"/>
      <c r="G6" s="157"/>
      <c r="H6" s="158"/>
      <c r="I6" s="159"/>
      <c r="J6" s="189"/>
      <c r="K6" s="189"/>
      <c r="L6" s="160"/>
      <c r="M6" s="189"/>
      <c r="N6" s="189"/>
    </row>
    <row r="7" spans="1:14" ht="12.75" customHeight="1">
      <c r="A7" s="153" t="s">
        <v>138</v>
      </c>
      <c r="B7" s="190"/>
      <c r="C7" s="193"/>
      <c r="D7" s="189"/>
      <c r="E7" s="189"/>
      <c r="F7" s="198"/>
      <c r="G7" s="200"/>
      <c r="H7" s="194"/>
      <c r="I7" s="202"/>
      <c r="J7" s="201"/>
      <c r="K7" s="189"/>
      <c r="L7" s="189"/>
      <c r="M7" s="189"/>
      <c r="N7" s="189"/>
    </row>
    <row r="8" spans="1:14" ht="12.75" customHeight="1" thickBot="1">
      <c r="A8" s="155" t="s">
        <v>257</v>
      </c>
      <c r="B8" s="191"/>
      <c r="C8" s="196"/>
      <c r="D8" s="197"/>
      <c r="E8" s="197"/>
      <c r="F8" s="199"/>
      <c r="G8" s="201"/>
      <c r="H8" s="189"/>
      <c r="I8" s="198"/>
      <c r="J8" s="201"/>
      <c r="K8" s="189"/>
      <c r="L8" s="189"/>
      <c r="M8" s="189"/>
      <c r="N8" s="189"/>
    </row>
    <row r="9" spans="1:14" ht="15" customHeight="1" thickBot="1">
      <c r="A9" s="195"/>
      <c r="B9" s="195"/>
      <c r="C9" s="156"/>
      <c r="D9" s="157"/>
      <c r="E9" s="158"/>
      <c r="F9" s="161"/>
      <c r="G9" s="189"/>
      <c r="H9" s="189"/>
      <c r="I9" s="162"/>
      <c r="J9" s="201"/>
      <c r="K9" s="189"/>
      <c r="L9" s="160"/>
      <c r="M9" s="189"/>
      <c r="N9" s="189"/>
    </row>
    <row r="10" spans="1:14" ht="12.75" customHeight="1">
      <c r="A10" s="153" t="s">
        <v>258</v>
      </c>
      <c r="B10" s="190"/>
      <c r="C10" s="192"/>
      <c r="D10" s="194"/>
      <c r="E10" s="194"/>
      <c r="F10" s="189"/>
      <c r="G10" s="189"/>
      <c r="H10" s="189"/>
      <c r="I10" s="198"/>
      <c r="J10" s="201"/>
      <c r="K10" s="189"/>
      <c r="L10" s="189"/>
      <c r="M10" s="189"/>
      <c r="N10" s="189"/>
    </row>
    <row r="11" spans="1:14" ht="12.75" customHeight="1" thickBot="1">
      <c r="A11" s="155" t="s">
        <v>259</v>
      </c>
      <c r="B11" s="191"/>
      <c r="C11" s="193"/>
      <c r="D11" s="189"/>
      <c r="E11" s="189"/>
      <c r="F11" s="189"/>
      <c r="G11" s="189"/>
      <c r="H11" s="189"/>
      <c r="I11" s="198"/>
      <c r="J11" s="203"/>
      <c r="K11" s="197"/>
      <c r="L11" s="189"/>
      <c r="M11" s="189"/>
      <c r="N11" s="189"/>
    </row>
    <row r="12" spans="1:14" ht="15" customHeight="1" thickBot="1">
      <c r="A12" s="195"/>
      <c r="B12" s="195"/>
      <c r="C12" s="160"/>
      <c r="D12" s="189"/>
      <c r="E12" s="189"/>
      <c r="F12" s="160"/>
      <c r="G12" s="189"/>
      <c r="H12" s="189"/>
      <c r="I12" s="156"/>
      <c r="J12" s="157"/>
      <c r="K12" s="158"/>
      <c r="L12" s="159"/>
      <c r="M12" s="189"/>
      <c r="N12" s="189"/>
    </row>
    <row r="13" spans="1:14" ht="12.75" customHeight="1">
      <c r="A13" s="153" t="s">
        <v>260</v>
      </c>
      <c r="B13" s="190"/>
      <c r="C13" s="193"/>
      <c r="D13" s="189"/>
      <c r="E13" s="189"/>
      <c r="F13" s="189"/>
      <c r="G13" s="189"/>
      <c r="H13" s="189"/>
      <c r="I13" s="198"/>
      <c r="J13" s="200"/>
      <c r="K13" s="194"/>
      <c r="L13" s="202"/>
      <c r="M13" s="201"/>
      <c r="N13" s="189"/>
    </row>
    <row r="14" spans="1:14" ht="12.75" customHeight="1" thickBot="1">
      <c r="A14" s="155" t="s">
        <v>261</v>
      </c>
      <c r="B14" s="191"/>
      <c r="C14" s="196"/>
      <c r="D14" s="197"/>
      <c r="E14" s="197"/>
      <c r="F14" s="189"/>
      <c r="G14" s="189"/>
      <c r="H14" s="189"/>
      <c r="I14" s="198"/>
      <c r="J14" s="201"/>
      <c r="K14" s="189"/>
      <c r="L14" s="198"/>
      <c r="M14" s="201"/>
      <c r="N14" s="189"/>
    </row>
    <row r="15" spans="1:14" ht="15" customHeight="1" thickBot="1">
      <c r="A15" s="195"/>
      <c r="B15" s="195"/>
      <c r="C15" s="156"/>
      <c r="D15" s="157"/>
      <c r="E15" s="158"/>
      <c r="F15" s="159"/>
      <c r="G15" s="189"/>
      <c r="H15" s="189"/>
      <c r="I15" s="162"/>
      <c r="J15" s="201"/>
      <c r="K15" s="189"/>
      <c r="L15" s="162"/>
      <c r="M15" s="201"/>
      <c r="N15" s="189"/>
    </row>
    <row r="16" spans="1:14" ht="12.75" customHeight="1">
      <c r="A16" s="153" t="s">
        <v>118</v>
      </c>
      <c r="B16" s="190"/>
      <c r="C16" s="192"/>
      <c r="D16" s="194"/>
      <c r="E16" s="194"/>
      <c r="F16" s="202"/>
      <c r="G16" s="201"/>
      <c r="H16" s="189"/>
      <c r="I16" s="198"/>
      <c r="J16" s="201"/>
      <c r="K16" s="189"/>
      <c r="L16" s="198"/>
      <c r="M16" s="201"/>
      <c r="N16" s="189"/>
    </row>
    <row r="17" spans="1:14" ht="12.75" customHeight="1" thickBot="1">
      <c r="A17" s="155" t="s">
        <v>262</v>
      </c>
      <c r="B17" s="191"/>
      <c r="C17" s="193"/>
      <c r="D17" s="189"/>
      <c r="E17" s="189"/>
      <c r="F17" s="198"/>
      <c r="G17" s="203"/>
      <c r="H17" s="197"/>
      <c r="I17" s="199"/>
      <c r="J17" s="201"/>
      <c r="K17" s="189"/>
      <c r="L17" s="198"/>
      <c r="M17" s="201"/>
      <c r="N17" s="189"/>
    </row>
    <row r="18" spans="1:14" ht="15" customHeight="1" thickBot="1">
      <c r="A18" s="195"/>
      <c r="B18" s="195"/>
      <c r="C18" s="160"/>
      <c r="D18" s="189"/>
      <c r="E18" s="189"/>
      <c r="F18" s="156"/>
      <c r="G18" s="157"/>
      <c r="H18" s="158"/>
      <c r="I18" s="161"/>
      <c r="J18" s="189"/>
      <c r="K18" s="189"/>
      <c r="L18" s="162"/>
      <c r="M18" s="201"/>
      <c r="N18" s="189"/>
    </row>
    <row r="19" spans="1:14" ht="12.75" customHeight="1">
      <c r="A19" s="153" t="s">
        <v>263</v>
      </c>
      <c r="B19" s="190"/>
      <c r="C19" s="193"/>
      <c r="D19" s="189"/>
      <c r="E19" s="189"/>
      <c r="F19" s="198"/>
      <c r="G19" s="200"/>
      <c r="H19" s="194"/>
      <c r="I19" s="189"/>
      <c r="J19" s="189"/>
      <c r="K19" s="189"/>
      <c r="L19" s="198"/>
      <c r="M19" s="201"/>
      <c r="N19" s="189"/>
    </row>
    <row r="20" spans="1:14" ht="12.75" customHeight="1" thickBot="1">
      <c r="A20" s="155" t="s">
        <v>264</v>
      </c>
      <c r="B20" s="191"/>
      <c r="C20" s="196"/>
      <c r="D20" s="197"/>
      <c r="E20" s="197"/>
      <c r="F20" s="199"/>
      <c r="G20" s="201"/>
      <c r="H20" s="189"/>
      <c r="I20" s="189"/>
      <c r="J20" s="189"/>
      <c r="K20" s="189"/>
      <c r="L20" s="198"/>
      <c r="M20" s="201"/>
      <c r="N20" s="189"/>
    </row>
    <row r="21" spans="1:14" ht="15" customHeight="1" thickBot="1">
      <c r="A21" s="195"/>
      <c r="B21" s="195"/>
      <c r="C21" s="156"/>
      <c r="D21" s="157"/>
      <c r="E21" s="158"/>
      <c r="F21" s="161"/>
      <c r="G21" s="189"/>
      <c r="H21" s="189"/>
      <c r="I21" s="160"/>
      <c r="J21" s="189"/>
      <c r="K21" s="189"/>
      <c r="L21" s="162"/>
      <c r="M21" s="201"/>
      <c r="N21" s="189"/>
    </row>
    <row r="22" spans="1:14" ht="12.75" customHeight="1">
      <c r="A22" s="153" t="s">
        <v>265</v>
      </c>
      <c r="B22" s="190"/>
      <c r="C22" s="192"/>
      <c r="D22" s="194"/>
      <c r="E22" s="194"/>
      <c r="F22" s="189"/>
      <c r="G22" s="189"/>
      <c r="H22" s="189"/>
      <c r="I22" s="189"/>
      <c r="J22" s="189"/>
      <c r="K22" s="189"/>
      <c r="L22" s="198"/>
      <c r="M22" s="201"/>
      <c r="N22" s="189"/>
    </row>
    <row r="23" spans="1:14" ht="12.75" customHeight="1" thickBot="1">
      <c r="A23" s="155" t="s">
        <v>266</v>
      </c>
      <c r="B23" s="191"/>
      <c r="C23" s="193"/>
      <c r="D23" s="189"/>
      <c r="E23" s="189"/>
      <c r="F23" s="189"/>
      <c r="G23" s="189"/>
      <c r="H23" s="189"/>
      <c r="I23" s="189"/>
      <c r="J23" s="189"/>
      <c r="K23" s="189"/>
      <c r="L23" s="198"/>
      <c r="M23" s="203"/>
      <c r="N23" s="197"/>
    </row>
    <row r="24" spans="1:14" ht="15" customHeight="1" thickBot="1">
      <c r="A24" s="195"/>
      <c r="B24" s="195"/>
      <c r="C24" s="160"/>
      <c r="D24" s="189"/>
      <c r="E24" s="189"/>
      <c r="F24" s="160"/>
      <c r="G24" s="189"/>
      <c r="H24" s="189"/>
      <c r="I24" s="160"/>
      <c r="J24" s="189"/>
      <c r="K24" s="189"/>
      <c r="L24" s="156"/>
      <c r="M24" s="157"/>
      <c r="N24" s="158"/>
    </row>
    <row r="25" spans="1:14" ht="12.75" customHeight="1">
      <c r="A25" s="153" t="s">
        <v>267</v>
      </c>
      <c r="B25" s="190"/>
      <c r="C25" s="193"/>
      <c r="D25" s="189"/>
      <c r="E25" s="189"/>
      <c r="F25" s="189"/>
      <c r="G25" s="189"/>
      <c r="H25" s="189"/>
      <c r="I25" s="189"/>
      <c r="J25" s="189"/>
      <c r="K25" s="189"/>
      <c r="L25" s="198"/>
      <c r="M25" s="200"/>
      <c r="N25" s="194"/>
    </row>
    <row r="26" spans="1:14" ht="12.75" customHeight="1" thickBot="1">
      <c r="A26" s="155" t="s">
        <v>268</v>
      </c>
      <c r="B26" s="191"/>
      <c r="C26" s="196"/>
      <c r="D26" s="197"/>
      <c r="E26" s="197"/>
      <c r="F26" s="189"/>
      <c r="G26" s="189"/>
      <c r="H26" s="189"/>
      <c r="I26" s="189"/>
      <c r="J26" s="189"/>
      <c r="K26" s="189"/>
      <c r="L26" s="198"/>
      <c r="M26" s="201"/>
      <c r="N26" s="189"/>
    </row>
    <row r="27" spans="1:14" ht="15" customHeight="1" thickBot="1">
      <c r="A27" s="195"/>
      <c r="B27" s="195"/>
      <c r="C27" s="156"/>
      <c r="D27" s="157"/>
      <c r="E27" s="158"/>
      <c r="F27" s="159"/>
      <c r="G27" s="189"/>
      <c r="H27" s="189"/>
      <c r="I27" s="160"/>
      <c r="J27" s="189"/>
      <c r="K27" s="189"/>
      <c r="L27" s="162"/>
      <c r="M27" s="201"/>
      <c r="N27" s="189"/>
    </row>
    <row r="28" spans="1:14" ht="12.75" customHeight="1">
      <c r="A28" s="153" t="s">
        <v>269</v>
      </c>
      <c r="B28" s="190"/>
      <c r="C28" s="192"/>
      <c r="D28" s="194"/>
      <c r="E28" s="194"/>
      <c r="F28" s="202"/>
      <c r="G28" s="201"/>
      <c r="H28" s="189"/>
      <c r="I28" s="189"/>
      <c r="J28" s="189"/>
      <c r="K28" s="189"/>
      <c r="L28" s="198"/>
      <c r="M28" s="201"/>
      <c r="N28" s="189"/>
    </row>
    <row r="29" spans="1:14" ht="12.75" customHeight="1" thickBot="1">
      <c r="A29" s="155" t="s">
        <v>270</v>
      </c>
      <c r="B29" s="191"/>
      <c r="C29" s="193"/>
      <c r="D29" s="189"/>
      <c r="E29" s="189"/>
      <c r="F29" s="198"/>
      <c r="G29" s="203"/>
      <c r="H29" s="197"/>
      <c r="I29" s="189"/>
      <c r="J29" s="189"/>
      <c r="K29" s="189"/>
      <c r="L29" s="198"/>
      <c r="M29" s="201"/>
      <c r="N29" s="189"/>
    </row>
    <row r="30" spans="1:14" ht="15" customHeight="1" thickBot="1">
      <c r="A30" s="195"/>
      <c r="B30" s="195"/>
      <c r="C30" s="160"/>
      <c r="D30" s="189"/>
      <c r="E30" s="189"/>
      <c r="F30" s="156"/>
      <c r="G30" s="157"/>
      <c r="H30" s="158"/>
      <c r="I30" s="159"/>
      <c r="J30" s="189"/>
      <c r="K30" s="189"/>
      <c r="L30" s="162"/>
      <c r="M30" s="201"/>
      <c r="N30" s="189"/>
    </row>
    <row r="31" spans="1:14" ht="12.75" customHeight="1">
      <c r="A31" s="153" t="s">
        <v>271</v>
      </c>
      <c r="B31" s="190"/>
      <c r="C31" s="193"/>
      <c r="D31" s="189"/>
      <c r="E31" s="189"/>
      <c r="F31" s="198"/>
      <c r="G31" s="200"/>
      <c r="H31" s="194"/>
      <c r="I31" s="202"/>
      <c r="J31" s="201"/>
      <c r="K31" s="189"/>
      <c r="L31" s="198"/>
      <c r="M31" s="201"/>
      <c r="N31" s="189"/>
    </row>
    <row r="32" spans="1:14" ht="12.75" customHeight="1" thickBot="1">
      <c r="A32" s="155" t="s">
        <v>205</v>
      </c>
      <c r="B32" s="191"/>
      <c r="C32" s="196"/>
      <c r="D32" s="197"/>
      <c r="E32" s="197"/>
      <c r="F32" s="199"/>
      <c r="G32" s="201"/>
      <c r="H32" s="189"/>
      <c r="I32" s="198"/>
      <c r="J32" s="201"/>
      <c r="K32" s="189"/>
      <c r="L32" s="198"/>
      <c r="M32" s="201"/>
      <c r="N32" s="189"/>
    </row>
    <row r="33" spans="1:14" ht="15" customHeight="1" thickBot="1">
      <c r="A33" s="195"/>
      <c r="B33" s="195"/>
      <c r="C33" s="156"/>
      <c r="D33" s="157"/>
      <c r="E33" s="158"/>
      <c r="F33" s="161"/>
      <c r="G33" s="189"/>
      <c r="H33" s="189"/>
      <c r="I33" s="162"/>
      <c r="J33" s="201"/>
      <c r="K33" s="189"/>
      <c r="L33" s="162"/>
      <c r="M33" s="201"/>
      <c r="N33" s="189"/>
    </row>
    <row r="34" spans="1:14" ht="12.75" customHeight="1">
      <c r="A34" s="153" t="s">
        <v>272</v>
      </c>
      <c r="B34" s="190"/>
      <c r="C34" s="192"/>
      <c r="D34" s="194"/>
      <c r="E34" s="194"/>
      <c r="F34" s="189"/>
      <c r="G34" s="189"/>
      <c r="H34" s="189"/>
      <c r="I34" s="198"/>
      <c r="J34" s="201"/>
      <c r="K34" s="189"/>
      <c r="L34" s="198"/>
      <c r="M34" s="201"/>
      <c r="N34" s="189"/>
    </row>
    <row r="35" spans="1:14" ht="12.75" customHeight="1" thickBot="1">
      <c r="A35" s="155" t="s">
        <v>209</v>
      </c>
      <c r="B35" s="191"/>
      <c r="C35" s="193"/>
      <c r="D35" s="189"/>
      <c r="E35" s="189"/>
      <c r="F35" s="189"/>
      <c r="G35" s="189"/>
      <c r="H35" s="189"/>
      <c r="I35" s="198"/>
      <c r="J35" s="203"/>
      <c r="K35" s="197"/>
      <c r="L35" s="199"/>
      <c r="M35" s="201"/>
      <c r="N35" s="189"/>
    </row>
    <row r="36" spans="1:14" ht="15" customHeight="1" thickBot="1">
      <c r="A36" s="195"/>
      <c r="B36" s="195"/>
      <c r="C36" s="160"/>
      <c r="D36" s="189"/>
      <c r="E36" s="189"/>
      <c r="F36" s="160"/>
      <c r="G36" s="189"/>
      <c r="H36" s="189"/>
      <c r="I36" s="156"/>
      <c r="J36" s="157"/>
      <c r="K36" s="158"/>
      <c r="L36" s="161"/>
      <c r="M36" s="189"/>
      <c r="N36" s="189"/>
    </row>
    <row r="37" spans="1:14" ht="12.75" customHeight="1">
      <c r="A37" s="153" t="s">
        <v>273</v>
      </c>
      <c r="B37" s="190"/>
      <c r="C37" s="193"/>
      <c r="D37" s="189"/>
      <c r="E37" s="189"/>
      <c r="F37" s="189"/>
      <c r="G37" s="189"/>
      <c r="H37" s="189"/>
      <c r="I37" s="198"/>
      <c r="J37" s="200"/>
      <c r="K37" s="194"/>
      <c r="L37" s="189"/>
      <c r="M37" s="189"/>
      <c r="N37" s="189"/>
    </row>
    <row r="38" spans="1:14" ht="12.75" customHeight="1" thickBot="1">
      <c r="A38" s="155" t="s">
        <v>274</v>
      </c>
      <c r="B38" s="191"/>
      <c r="C38" s="196"/>
      <c r="D38" s="197"/>
      <c r="E38" s="197"/>
      <c r="F38" s="189"/>
      <c r="G38" s="189"/>
      <c r="H38" s="189"/>
      <c r="I38" s="198"/>
      <c r="J38" s="201"/>
      <c r="K38" s="189"/>
      <c r="L38" s="189"/>
      <c r="M38" s="189"/>
      <c r="N38" s="189"/>
    </row>
    <row r="39" spans="1:14" ht="15" customHeight="1" thickBot="1">
      <c r="A39" s="195"/>
      <c r="B39" s="195"/>
      <c r="C39" s="156"/>
      <c r="D39" s="157"/>
      <c r="E39" s="158"/>
      <c r="F39" s="159"/>
      <c r="G39" s="189"/>
      <c r="H39" s="189"/>
      <c r="I39" s="162"/>
      <c r="J39" s="201"/>
      <c r="K39" s="189"/>
      <c r="L39" s="160"/>
      <c r="M39" s="189"/>
      <c r="N39" s="189"/>
    </row>
    <row r="40" spans="1:14" ht="12.75" customHeight="1">
      <c r="A40" s="153" t="s">
        <v>275</v>
      </c>
      <c r="B40" s="190"/>
      <c r="C40" s="192"/>
      <c r="D40" s="194"/>
      <c r="E40" s="194"/>
      <c r="F40" s="202"/>
      <c r="G40" s="201"/>
      <c r="H40" s="189"/>
      <c r="I40" s="198"/>
      <c r="J40" s="201"/>
      <c r="K40" s="189"/>
      <c r="L40" s="189"/>
      <c r="M40" s="189"/>
      <c r="N40" s="189"/>
    </row>
    <row r="41" spans="1:14" ht="12.75" customHeight="1" thickBot="1">
      <c r="A41" s="155" t="s">
        <v>276</v>
      </c>
      <c r="B41" s="191"/>
      <c r="C41" s="193"/>
      <c r="D41" s="189"/>
      <c r="E41" s="189"/>
      <c r="F41" s="198"/>
      <c r="G41" s="203"/>
      <c r="H41" s="197"/>
      <c r="I41" s="199"/>
      <c r="J41" s="201"/>
      <c r="K41" s="189"/>
      <c r="L41" s="189"/>
      <c r="M41" s="189"/>
      <c r="N41" s="189"/>
    </row>
    <row r="42" spans="1:14" ht="15" customHeight="1" thickBot="1">
      <c r="A42" s="195"/>
      <c r="B42" s="195"/>
      <c r="C42" s="160"/>
      <c r="D42" s="189"/>
      <c r="E42" s="189"/>
      <c r="F42" s="156"/>
      <c r="G42" s="157"/>
      <c r="H42" s="158"/>
      <c r="I42" s="161"/>
      <c r="J42" s="189"/>
      <c r="K42" s="189"/>
      <c r="L42" s="160"/>
      <c r="M42" s="189"/>
      <c r="N42" s="189"/>
    </row>
    <row r="43" spans="1:14" ht="12.75" customHeight="1">
      <c r="A43" s="153" t="s">
        <v>277</v>
      </c>
      <c r="B43" s="190"/>
      <c r="C43" s="193"/>
      <c r="D43" s="189"/>
      <c r="E43" s="189"/>
      <c r="F43" s="198"/>
      <c r="G43" s="200"/>
      <c r="H43" s="194"/>
      <c r="I43" s="189"/>
      <c r="J43" s="189"/>
      <c r="K43" s="189"/>
      <c r="L43" s="189"/>
      <c r="M43" s="189"/>
      <c r="N43" s="189"/>
    </row>
    <row r="44" spans="1:14" ht="12.75" customHeight="1" thickBot="1">
      <c r="A44" s="155" t="s">
        <v>278</v>
      </c>
      <c r="B44" s="191"/>
      <c r="C44" s="196"/>
      <c r="D44" s="197"/>
      <c r="E44" s="197"/>
      <c r="F44" s="199"/>
      <c r="G44" s="201"/>
      <c r="H44" s="189"/>
      <c r="I44" s="189"/>
      <c r="J44" s="189"/>
      <c r="K44" s="189"/>
      <c r="L44" s="189"/>
      <c r="M44" s="189"/>
      <c r="N44" s="189"/>
    </row>
    <row r="45" spans="1:14" ht="15" customHeight="1" thickBot="1">
      <c r="A45" s="195"/>
      <c r="B45" s="195"/>
      <c r="C45" s="156"/>
      <c r="D45" s="157"/>
      <c r="E45" s="158"/>
      <c r="F45" s="161"/>
      <c r="G45" s="189"/>
      <c r="H45" s="189"/>
      <c r="I45" s="160"/>
      <c r="J45" s="189"/>
      <c r="K45" s="189"/>
      <c r="L45" s="160"/>
      <c r="M45" s="189"/>
      <c r="N45" s="189"/>
    </row>
    <row r="46" spans="1:14" ht="12.75" customHeight="1">
      <c r="A46" s="153" t="s">
        <v>199</v>
      </c>
      <c r="B46" s="190"/>
      <c r="C46" s="192"/>
      <c r="D46" s="194"/>
      <c r="E46" s="194"/>
      <c r="F46" s="189"/>
      <c r="G46" s="189"/>
      <c r="H46" s="189"/>
      <c r="I46" s="189"/>
      <c r="J46" s="189"/>
      <c r="K46" s="189"/>
      <c r="L46" s="189"/>
      <c r="M46" s="189"/>
      <c r="N46" s="189"/>
    </row>
    <row r="47" spans="1:14" ht="12.75" customHeight="1" thickBot="1">
      <c r="A47" s="155" t="s">
        <v>279</v>
      </c>
      <c r="B47" s="191"/>
      <c r="C47" s="193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</row>
    <row r="48" spans="1:14"/>
  </sheetData>
  <mergeCells count="204">
    <mergeCell ref="J1:K2"/>
    <mergeCell ref="L1:L2"/>
    <mergeCell ref="M1:N2"/>
    <mergeCell ref="A3:B3"/>
    <mergeCell ref="G3:H3"/>
    <mergeCell ref="J3:K3"/>
    <mergeCell ref="M3:N3"/>
    <mergeCell ref="B1:B2"/>
    <mergeCell ref="C1:C2"/>
    <mergeCell ref="D1:E2"/>
    <mergeCell ref="F1:F2"/>
    <mergeCell ref="G1:H2"/>
    <mergeCell ref="I1:I2"/>
    <mergeCell ref="J4:K5"/>
    <mergeCell ref="L4:L5"/>
    <mergeCell ref="M4:N5"/>
    <mergeCell ref="A6:B6"/>
    <mergeCell ref="D6:E6"/>
    <mergeCell ref="J6:K6"/>
    <mergeCell ref="M6:N6"/>
    <mergeCell ref="B4:B5"/>
    <mergeCell ref="C4:C5"/>
    <mergeCell ref="D4:E5"/>
    <mergeCell ref="F4:F5"/>
    <mergeCell ref="G4:H5"/>
    <mergeCell ref="I4:I5"/>
    <mergeCell ref="J7:K8"/>
    <mergeCell ref="L7:L8"/>
    <mergeCell ref="M7:N8"/>
    <mergeCell ref="A9:B9"/>
    <mergeCell ref="G9:H9"/>
    <mergeCell ref="J9:K9"/>
    <mergeCell ref="M9:N9"/>
    <mergeCell ref="B7:B8"/>
    <mergeCell ref="C7:C8"/>
    <mergeCell ref="D7:E8"/>
    <mergeCell ref="F7:F8"/>
    <mergeCell ref="G7:H8"/>
    <mergeCell ref="I7:I8"/>
    <mergeCell ref="J10:K11"/>
    <mergeCell ref="L10:L11"/>
    <mergeCell ref="M10:N11"/>
    <mergeCell ref="A12:B12"/>
    <mergeCell ref="D12:E12"/>
    <mergeCell ref="G12:H12"/>
    <mergeCell ref="M12:N12"/>
    <mergeCell ref="B10:B11"/>
    <mergeCell ref="C10:C11"/>
    <mergeCell ref="D10:E11"/>
    <mergeCell ref="F10:F11"/>
    <mergeCell ref="G10:H11"/>
    <mergeCell ref="I10:I11"/>
    <mergeCell ref="J13:K14"/>
    <mergeCell ref="L13:L14"/>
    <mergeCell ref="M13:N14"/>
    <mergeCell ref="A15:B15"/>
    <mergeCell ref="G15:H15"/>
    <mergeCell ref="J15:K15"/>
    <mergeCell ref="M15:N15"/>
    <mergeCell ref="B13:B14"/>
    <mergeCell ref="C13:C14"/>
    <mergeCell ref="D13:E14"/>
    <mergeCell ref="F13:F14"/>
    <mergeCell ref="G13:H14"/>
    <mergeCell ref="I13:I14"/>
    <mergeCell ref="J16:K17"/>
    <mergeCell ref="L16:L17"/>
    <mergeCell ref="M16:N17"/>
    <mergeCell ref="A18:B18"/>
    <mergeCell ref="D18:E18"/>
    <mergeCell ref="J18:K18"/>
    <mergeCell ref="M18:N18"/>
    <mergeCell ref="B16:B17"/>
    <mergeCell ref="C16:C17"/>
    <mergeCell ref="D16:E17"/>
    <mergeCell ref="F16:F17"/>
    <mergeCell ref="G16:H17"/>
    <mergeCell ref="I16:I17"/>
    <mergeCell ref="J19:K20"/>
    <mergeCell ref="L19:L20"/>
    <mergeCell ref="M19:N20"/>
    <mergeCell ref="A21:B21"/>
    <mergeCell ref="G21:H21"/>
    <mergeCell ref="J21:K21"/>
    <mergeCell ref="M21:N21"/>
    <mergeCell ref="B19:B20"/>
    <mergeCell ref="C19:C20"/>
    <mergeCell ref="D19:E20"/>
    <mergeCell ref="F19:F20"/>
    <mergeCell ref="G19:H20"/>
    <mergeCell ref="I19:I20"/>
    <mergeCell ref="J22:K23"/>
    <mergeCell ref="L22:L23"/>
    <mergeCell ref="M22:N23"/>
    <mergeCell ref="A24:B24"/>
    <mergeCell ref="D24:E24"/>
    <mergeCell ref="G24:H24"/>
    <mergeCell ref="J24:K24"/>
    <mergeCell ref="B22:B23"/>
    <mergeCell ref="C22:C23"/>
    <mergeCell ref="D22:E23"/>
    <mergeCell ref="F22:F23"/>
    <mergeCell ref="G22:H23"/>
    <mergeCell ref="I22:I23"/>
    <mergeCell ref="J25:K26"/>
    <mergeCell ref="L25:L26"/>
    <mergeCell ref="M25:N26"/>
    <mergeCell ref="A27:B27"/>
    <mergeCell ref="G27:H27"/>
    <mergeCell ref="J27:K27"/>
    <mergeCell ref="M27:N27"/>
    <mergeCell ref="B25:B26"/>
    <mergeCell ref="C25:C26"/>
    <mergeCell ref="D25:E26"/>
    <mergeCell ref="F25:F26"/>
    <mergeCell ref="G25:H26"/>
    <mergeCell ref="I25:I26"/>
    <mergeCell ref="J28:K29"/>
    <mergeCell ref="L28:L29"/>
    <mergeCell ref="M28:N29"/>
    <mergeCell ref="A30:B30"/>
    <mergeCell ref="D30:E30"/>
    <mergeCell ref="J30:K30"/>
    <mergeCell ref="M30:N30"/>
    <mergeCell ref="B28:B29"/>
    <mergeCell ref="C28:C29"/>
    <mergeCell ref="D28:E29"/>
    <mergeCell ref="F28:F29"/>
    <mergeCell ref="G28:H29"/>
    <mergeCell ref="I28:I29"/>
    <mergeCell ref="J31:K32"/>
    <mergeCell ref="L31:L32"/>
    <mergeCell ref="M31:N32"/>
    <mergeCell ref="A33:B33"/>
    <mergeCell ref="G33:H33"/>
    <mergeCell ref="J33:K33"/>
    <mergeCell ref="M33:N33"/>
    <mergeCell ref="B31:B32"/>
    <mergeCell ref="C31:C32"/>
    <mergeCell ref="D31:E32"/>
    <mergeCell ref="F31:F32"/>
    <mergeCell ref="G31:H32"/>
    <mergeCell ref="I31:I32"/>
    <mergeCell ref="J34:K35"/>
    <mergeCell ref="L34:L35"/>
    <mergeCell ref="M34:N35"/>
    <mergeCell ref="A36:B36"/>
    <mergeCell ref="D36:E36"/>
    <mergeCell ref="G36:H36"/>
    <mergeCell ref="M36:N36"/>
    <mergeCell ref="B34:B35"/>
    <mergeCell ref="C34:C35"/>
    <mergeCell ref="D34:E35"/>
    <mergeCell ref="F34:F35"/>
    <mergeCell ref="G34:H35"/>
    <mergeCell ref="I34:I35"/>
    <mergeCell ref="J37:K38"/>
    <mergeCell ref="L37:L38"/>
    <mergeCell ref="M37:N38"/>
    <mergeCell ref="A39:B39"/>
    <mergeCell ref="G39:H39"/>
    <mergeCell ref="J39:K39"/>
    <mergeCell ref="M39:N39"/>
    <mergeCell ref="B37:B38"/>
    <mergeCell ref="C37:C38"/>
    <mergeCell ref="D37:E38"/>
    <mergeCell ref="F37:F38"/>
    <mergeCell ref="G37:H38"/>
    <mergeCell ref="I37:I38"/>
    <mergeCell ref="J40:K41"/>
    <mergeCell ref="L40:L41"/>
    <mergeCell ref="M40:N41"/>
    <mergeCell ref="A42:B42"/>
    <mergeCell ref="D42:E42"/>
    <mergeCell ref="J42:K42"/>
    <mergeCell ref="M42:N42"/>
    <mergeCell ref="B40:B41"/>
    <mergeCell ref="C40:C41"/>
    <mergeCell ref="D40:E41"/>
    <mergeCell ref="F40:F41"/>
    <mergeCell ref="G40:H41"/>
    <mergeCell ref="I40:I41"/>
    <mergeCell ref="J43:K44"/>
    <mergeCell ref="L43:L44"/>
    <mergeCell ref="M43:N44"/>
    <mergeCell ref="A45:B45"/>
    <mergeCell ref="G45:H45"/>
    <mergeCell ref="J45:K45"/>
    <mergeCell ref="M45:N45"/>
    <mergeCell ref="B43:B44"/>
    <mergeCell ref="C43:C44"/>
    <mergeCell ref="D43:E44"/>
    <mergeCell ref="F43:F44"/>
    <mergeCell ref="G43:H44"/>
    <mergeCell ref="I43:I44"/>
    <mergeCell ref="J46:K47"/>
    <mergeCell ref="L46:L47"/>
    <mergeCell ref="M46:N47"/>
    <mergeCell ref="B46:B47"/>
    <mergeCell ref="C46:C47"/>
    <mergeCell ref="D46:E47"/>
    <mergeCell ref="F46:F47"/>
    <mergeCell ref="G46:H47"/>
    <mergeCell ref="I46:I47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showGridLines="0" showRowColHeaders="0" zoomScale="125" workbookViewId="0">
      <pane ySplit="1" topLeftCell="A2" activePane="bottomLeft" state="frozen"/>
      <selection sqref="A1:M1"/>
      <selection pane="bottomLeft" activeCell="A2" sqref="A2"/>
    </sheetView>
  </sheetViews>
  <sheetFormatPr defaultColWidth="0" defaultRowHeight="12.75" zeroHeight="1"/>
  <cols>
    <col min="1" max="1" width="11.85546875" bestFit="1" customWidth="1"/>
    <col min="2" max="2" width="10" customWidth="1"/>
    <col min="3" max="3" width="5.7109375" bestFit="1" customWidth="1"/>
    <col min="4" max="4" width="44.5703125" customWidth="1"/>
    <col min="5" max="5" width="24.42578125" customWidth="1"/>
    <col min="6" max="6" width="7.28515625" bestFit="1" customWidth="1"/>
    <col min="7" max="7" width="2.5703125" customWidth="1"/>
  </cols>
  <sheetData>
    <row r="1" spans="1:6" ht="13.5" thickBot="1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5" t="s">
        <v>98</v>
      </c>
    </row>
    <row r="2" spans="1:6" ht="13.5" thickTop="1">
      <c r="A2" s="133">
        <v>40896</v>
      </c>
      <c r="B2" s="126" t="s">
        <v>66</v>
      </c>
      <c r="C2" s="136">
        <v>0.8125</v>
      </c>
      <c r="D2" s="163" t="s">
        <v>254</v>
      </c>
      <c r="E2" s="135" t="s">
        <v>255</v>
      </c>
      <c r="F2" s="127" t="s">
        <v>286</v>
      </c>
    </row>
    <row r="3" spans="1:6">
      <c r="A3" s="133">
        <v>40896</v>
      </c>
      <c r="B3" s="126" t="s">
        <v>68</v>
      </c>
      <c r="C3" s="136">
        <v>0.83333333333333337</v>
      </c>
      <c r="D3" s="163" t="s">
        <v>256</v>
      </c>
      <c r="E3" s="135" t="s">
        <v>208</v>
      </c>
      <c r="F3" s="127" t="s">
        <v>282</v>
      </c>
    </row>
    <row r="4" spans="1:6">
      <c r="A4" s="133">
        <v>40896</v>
      </c>
      <c r="B4" s="126" t="s">
        <v>68</v>
      </c>
      <c r="C4" s="136">
        <v>0.86458333333333337</v>
      </c>
      <c r="D4" s="163" t="s">
        <v>138</v>
      </c>
      <c r="E4" s="135" t="s">
        <v>257</v>
      </c>
      <c r="F4" s="127" t="s">
        <v>287</v>
      </c>
    </row>
    <row r="5" spans="1:6">
      <c r="A5" s="133">
        <v>40896</v>
      </c>
      <c r="B5" s="126" t="s">
        <v>68</v>
      </c>
      <c r="C5" s="136">
        <v>0.92708333333333337</v>
      </c>
      <c r="D5" s="163" t="s">
        <v>258</v>
      </c>
      <c r="E5" s="135" t="s">
        <v>259</v>
      </c>
      <c r="F5" s="127" t="s">
        <v>285</v>
      </c>
    </row>
    <row r="6" spans="1:6">
      <c r="A6" s="133">
        <v>40896</v>
      </c>
      <c r="B6" s="126" t="s">
        <v>66</v>
      </c>
      <c r="C6" s="136">
        <v>0.875</v>
      </c>
      <c r="D6" s="163" t="s">
        <v>260</v>
      </c>
      <c r="E6" s="135" t="s">
        <v>261</v>
      </c>
      <c r="F6" s="127" t="s">
        <v>236</v>
      </c>
    </row>
    <row r="7" spans="1:6">
      <c r="A7" s="133">
        <v>40896</v>
      </c>
      <c r="B7" s="126" t="s">
        <v>67</v>
      </c>
      <c r="C7" s="136">
        <v>0.86458333333333337</v>
      </c>
      <c r="D7" s="163" t="s">
        <v>118</v>
      </c>
      <c r="E7" s="135" t="s">
        <v>262</v>
      </c>
      <c r="F7" s="127" t="s">
        <v>281</v>
      </c>
    </row>
    <row r="8" spans="1:6">
      <c r="A8" s="133">
        <v>40896</v>
      </c>
      <c r="B8" s="126" t="s">
        <v>67</v>
      </c>
      <c r="C8" s="136">
        <v>0.92708333333333337</v>
      </c>
      <c r="D8" s="163" t="s">
        <v>263</v>
      </c>
      <c r="E8" s="135" t="s">
        <v>264</v>
      </c>
      <c r="F8" s="127" t="s">
        <v>285</v>
      </c>
    </row>
    <row r="9" spans="1:6">
      <c r="A9" s="133">
        <v>40897</v>
      </c>
      <c r="B9" s="126" t="s">
        <v>280</v>
      </c>
      <c r="C9" s="136">
        <v>0.84375</v>
      </c>
      <c r="D9" s="163" t="s">
        <v>265</v>
      </c>
      <c r="E9" s="135" t="s">
        <v>266</v>
      </c>
      <c r="F9" s="127" t="s">
        <v>286</v>
      </c>
    </row>
    <row r="10" spans="1:6">
      <c r="A10" s="133">
        <v>40896</v>
      </c>
      <c r="B10" s="126" t="s">
        <v>67</v>
      </c>
      <c r="C10" s="136">
        <v>0.80208333333333337</v>
      </c>
      <c r="D10" s="163" t="s">
        <v>267</v>
      </c>
      <c r="E10" s="135" t="s">
        <v>268</v>
      </c>
      <c r="F10" s="127" t="s">
        <v>239</v>
      </c>
    </row>
    <row r="11" spans="1:6">
      <c r="A11" s="133">
        <v>40897</v>
      </c>
      <c r="B11" s="126" t="s">
        <v>280</v>
      </c>
      <c r="C11" s="136">
        <v>0.90625</v>
      </c>
      <c r="D11" s="135" t="s">
        <v>269</v>
      </c>
      <c r="E11" s="163" t="s">
        <v>270</v>
      </c>
      <c r="F11" s="127" t="s">
        <v>288</v>
      </c>
    </row>
    <row r="12" spans="1:6">
      <c r="A12" s="133">
        <v>40896</v>
      </c>
      <c r="B12" s="126" t="s">
        <v>67</v>
      </c>
      <c r="C12" s="136">
        <v>0.83333333333333337</v>
      </c>
      <c r="D12" s="163" t="s">
        <v>271</v>
      </c>
      <c r="E12" s="135" t="s">
        <v>205</v>
      </c>
      <c r="F12" s="127" t="s">
        <v>232</v>
      </c>
    </row>
    <row r="13" spans="1:6">
      <c r="A13" s="133"/>
      <c r="B13" s="126"/>
      <c r="C13" s="136"/>
      <c r="D13" s="163" t="s">
        <v>272</v>
      </c>
      <c r="E13" s="135"/>
      <c r="F13" s="127"/>
    </row>
    <row r="14" spans="1:6">
      <c r="A14" s="133">
        <v>40896</v>
      </c>
      <c r="B14" s="126" t="s">
        <v>67</v>
      </c>
      <c r="C14" s="136">
        <v>0.89583333333333337</v>
      </c>
      <c r="D14" s="163" t="s">
        <v>273</v>
      </c>
      <c r="E14" s="135" t="s">
        <v>274</v>
      </c>
      <c r="F14" s="127" t="s">
        <v>282</v>
      </c>
    </row>
    <row r="15" spans="1:6">
      <c r="A15" s="133">
        <v>40896</v>
      </c>
      <c r="B15" s="126" t="s">
        <v>68</v>
      </c>
      <c r="C15" s="136">
        <v>0.80208333333333337</v>
      </c>
      <c r="D15" s="135" t="s">
        <v>275</v>
      </c>
      <c r="E15" s="163" t="s">
        <v>276</v>
      </c>
      <c r="F15" s="127" t="s">
        <v>283</v>
      </c>
    </row>
    <row r="16" spans="1:6">
      <c r="A16" s="133">
        <v>40896</v>
      </c>
      <c r="B16" s="126" t="s">
        <v>66</v>
      </c>
      <c r="C16" s="136">
        <v>0.84375</v>
      </c>
      <c r="D16" s="164" t="s">
        <v>277</v>
      </c>
      <c r="E16" s="135" t="s">
        <v>278</v>
      </c>
      <c r="F16" s="127" t="s">
        <v>284</v>
      </c>
    </row>
    <row r="17" spans="1:6">
      <c r="A17" s="133">
        <v>40896</v>
      </c>
      <c r="B17" s="126" t="s">
        <v>68</v>
      </c>
      <c r="C17" s="136">
        <v>0.89583333333333337</v>
      </c>
      <c r="D17" s="163" t="s">
        <v>199</v>
      </c>
      <c r="E17" s="135" t="s">
        <v>279</v>
      </c>
      <c r="F17" s="127" t="s">
        <v>225</v>
      </c>
    </row>
    <row r="18" spans="1:6"/>
    <row r="19" spans="1:6" hidden="1"/>
    <row r="20" spans="1:6" hidden="1"/>
    <row r="21" spans="1:6" hidden="1"/>
    <row r="22" spans="1:6" hidden="1"/>
    <row r="23" spans="1:6" hidden="1"/>
    <row r="24" spans="1:6" hidden="1"/>
    <row r="25" spans="1:6" hidden="1"/>
    <row r="26" spans="1:6" hidden="1"/>
    <row r="27" spans="1:6" hidden="1"/>
    <row r="28" spans="1:6" hidden="1"/>
    <row r="29" spans="1:6" hidden="1"/>
    <row r="30" spans="1:6" hidden="1"/>
    <row r="31" spans="1:6" hidden="1"/>
    <row r="32" spans="1:6" hidden="1"/>
    <row r="33" hidden="1"/>
    <row r="34" hidden="1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2011-2012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showGridLines="0" showRowColHeaders="0" zoomScale="150" zoomScaleNormal="150" workbookViewId="0">
      <pane ySplit="1" topLeftCell="A2" activePane="bottomLeft" state="frozen"/>
      <selection sqref="A1:M1"/>
      <selection pane="bottomLeft" activeCell="D9" sqref="D9"/>
    </sheetView>
  </sheetViews>
  <sheetFormatPr defaultColWidth="0" defaultRowHeight="12.75" zeroHeight="1"/>
  <cols>
    <col min="1" max="1" width="11.85546875" bestFit="1" customWidth="1"/>
    <col min="2" max="2" width="8" bestFit="1" customWidth="1"/>
    <col min="3" max="3" width="5.7109375" bestFit="1" customWidth="1"/>
    <col min="4" max="4" width="45.42578125" customWidth="1"/>
    <col min="5" max="5" width="33.7109375" customWidth="1"/>
    <col min="6" max="6" width="7.28515625" bestFit="1" customWidth="1"/>
    <col min="7" max="7" width="9.140625" customWidth="1"/>
  </cols>
  <sheetData>
    <row r="1" spans="1:6" ht="13.5" thickBot="1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>
      <c r="A2" s="133">
        <v>40952</v>
      </c>
      <c r="B2" s="126" t="s">
        <v>67</v>
      </c>
      <c r="C2" s="134">
        <v>0.80208333333333337</v>
      </c>
      <c r="D2" s="163" t="s">
        <v>254</v>
      </c>
      <c r="E2" s="135" t="s">
        <v>256</v>
      </c>
      <c r="F2" s="127" t="s">
        <v>246</v>
      </c>
    </row>
    <row r="3" spans="1:6">
      <c r="A3" s="133">
        <v>40952</v>
      </c>
      <c r="B3" s="126" t="s">
        <v>67</v>
      </c>
      <c r="C3" s="134">
        <v>0.83333333333333337</v>
      </c>
      <c r="D3" s="135" t="s">
        <v>138</v>
      </c>
      <c r="E3" s="163" t="s">
        <v>258</v>
      </c>
      <c r="F3" s="127" t="s">
        <v>289</v>
      </c>
    </row>
    <row r="4" spans="1:6">
      <c r="A4" s="133">
        <v>40952</v>
      </c>
      <c r="B4" s="126" t="s">
        <v>67</v>
      </c>
      <c r="C4" s="134">
        <v>0.92708333333333337</v>
      </c>
      <c r="D4" s="135" t="s">
        <v>260</v>
      </c>
      <c r="E4" s="163" t="s">
        <v>118</v>
      </c>
      <c r="F4" s="127" t="s">
        <v>283</v>
      </c>
    </row>
    <row r="5" spans="1:6">
      <c r="A5" s="133">
        <v>40952</v>
      </c>
      <c r="B5" s="126" t="s">
        <v>67</v>
      </c>
      <c r="C5" s="134">
        <v>0.89583333333333337</v>
      </c>
      <c r="D5" s="163" t="s">
        <v>263</v>
      </c>
      <c r="E5" s="135" t="s">
        <v>265</v>
      </c>
      <c r="F5" s="127" t="s">
        <v>290</v>
      </c>
    </row>
    <row r="6" spans="1:6">
      <c r="A6" s="133">
        <v>40952</v>
      </c>
      <c r="B6" s="126" t="s">
        <v>67</v>
      </c>
      <c r="C6" s="134">
        <v>0.86458333333333337</v>
      </c>
      <c r="D6" s="135" t="s">
        <v>267</v>
      </c>
      <c r="E6" s="163" t="s">
        <v>270</v>
      </c>
      <c r="F6" s="127" t="s">
        <v>245</v>
      </c>
    </row>
    <row r="7" spans="1:6">
      <c r="A7" s="133">
        <v>40952</v>
      </c>
      <c r="B7" s="126" t="s">
        <v>66</v>
      </c>
      <c r="C7" s="134">
        <v>0.8125</v>
      </c>
      <c r="D7" s="163" t="s">
        <v>271</v>
      </c>
      <c r="E7" s="135" t="s">
        <v>272</v>
      </c>
      <c r="F7" s="127" t="s">
        <v>291</v>
      </c>
    </row>
    <row r="8" spans="1:6">
      <c r="A8" s="133">
        <v>40952</v>
      </c>
      <c r="B8" s="126" t="s">
        <v>66</v>
      </c>
      <c r="C8" s="134">
        <v>0.9375</v>
      </c>
      <c r="D8" s="163" t="s">
        <v>273</v>
      </c>
      <c r="E8" s="135" t="s">
        <v>276</v>
      </c>
      <c r="F8" s="127" t="s">
        <v>292</v>
      </c>
    </row>
    <row r="9" spans="1:6">
      <c r="A9" s="133">
        <v>40952</v>
      </c>
      <c r="B9" s="126" t="s">
        <v>66</v>
      </c>
      <c r="C9" s="134">
        <v>0.875</v>
      </c>
      <c r="D9" s="164" t="s">
        <v>277</v>
      </c>
      <c r="E9" s="135" t="s">
        <v>199</v>
      </c>
      <c r="F9" s="127" t="s">
        <v>293</v>
      </c>
    </row>
    <row r="10" spans="1:6"/>
    <row r="11" spans="1:6" hidden="1"/>
    <row r="12" spans="1:6" hidden="1"/>
    <row r="13" spans="1:6" hidden="1"/>
    <row r="14" spans="1:6" hidden="1"/>
    <row r="15" spans="1:6" hidden="1"/>
    <row r="16" spans="1: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2011-2012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Indeling</vt:lpstr>
      <vt:lpstr>Blad1</vt:lpstr>
      <vt:lpstr>Speelschema Bekerronde 1</vt:lpstr>
      <vt:lpstr>Bekerreglement</vt:lpstr>
      <vt:lpstr>Standen Bekerronde 1</vt:lpstr>
      <vt:lpstr>Teams Ronde 2</vt:lpstr>
      <vt:lpstr>Bekerboom</vt:lpstr>
      <vt:lpstr>Ronde 2</vt:lpstr>
      <vt:lpstr>Ronde 3</vt:lpstr>
      <vt:lpstr>Kwartfinale</vt:lpstr>
      <vt:lpstr>(Halve) Finale</vt:lpstr>
    </vt:vector>
  </TitlesOfParts>
  <Manager/>
  <Company>NZVB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2011-2012 Bekertoernooi</dc:title>
  <dc:subject/>
  <dc:creator>Marcel Kalkers</dc:creator>
  <cp:keywords>NZVB, Beker, Toernooi</cp:keywords>
  <cp:lastModifiedBy>Marcel</cp:lastModifiedBy>
  <cp:lastPrinted>2011-08-31T19:11:44Z</cp:lastPrinted>
  <dcterms:created xsi:type="dcterms:W3CDTF">2006-08-23T19:14:09Z</dcterms:created>
  <dcterms:modified xsi:type="dcterms:W3CDTF">2012-04-25T20:18:56Z</dcterms:modified>
  <cp:category>NZVB</cp:category>
</cp:coreProperties>
</file>