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1" activeTab="7"/>
  </bookViews>
  <sheets>
    <sheet name="Indeling" sheetId="1" state="hidden" r:id="rId1"/>
    <sheet name="Speelschema" sheetId="2" r:id="rId2"/>
    <sheet name="Standen" sheetId="3" r:id="rId3"/>
    <sheet name="Teams Ronde 2" sheetId="4" r:id="rId4"/>
    <sheet name="Ronde 2" sheetId="5" r:id="rId5"/>
    <sheet name="Ronde 3" sheetId="6" r:id="rId6"/>
    <sheet name="Kwartfinale" sheetId="7" r:id="rId7"/>
    <sheet name="(Halve) Finale" sheetId="8" r:id="rId8"/>
  </sheets>
  <definedNames/>
  <calcPr fullCalcOnLoad="1"/>
</workbook>
</file>

<file path=xl/sharedStrings.xml><?xml version="1.0" encoding="utf-8"?>
<sst xmlns="http://schemas.openxmlformats.org/spreadsheetml/2006/main" count="1016" uniqueCount="209">
  <si>
    <t>Naam</t>
  </si>
  <si>
    <t>Klasse</t>
  </si>
  <si>
    <t>Dag niet</t>
  </si>
  <si>
    <t>Dag wel</t>
  </si>
  <si>
    <t>Tijd</t>
  </si>
  <si>
    <t>A.R.K. / Gebroeders v.d. Laar</t>
  </si>
  <si>
    <t>Topklasse</t>
  </si>
  <si>
    <t> Vrijdag  </t>
  </si>
  <si>
    <t> Maandag  </t>
  </si>
  <si>
    <t>ACE - Hypocasa</t>
  </si>
  <si>
    <t>Akwi Sport</t>
  </si>
  <si>
    <t>1ste Klasse</t>
  </si>
  <si>
    <t>Alpe D'Huez</t>
  </si>
  <si>
    <t>2e Klasse</t>
  </si>
  <si>
    <t>Ananas United</t>
  </si>
  <si>
    <t>3e Klasse</t>
  </si>
  <si>
    <t>Auto bedrijf Schalks</t>
  </si>
  <si>
    <t>Bintang Baru 1</t>
  </si>
  <si>
    <t>Bintang Baru 2</t>
  </si>
  <si>
    <t>Black &amp; Colors</t>
  </si>
  <si>
    <t>Black Pearls</t>
  </si>
  <si>
    <t>Hoofdklasse</t>
  </si>
  <si>
    <t>Budelbouw</t>
  </si>
  <si>
    <t> Dinsdag  </t>
  </si>
  <si>
    <t>Cafetaria Vinnie's</t>
  </si>
  <si>
    <t>Dansschool Van der Putten</t>
  </si>
  <si>
    <t>De Kanaries</t>
  </si>
  <si>
    <t>  </t>
  </si>
  <si>
    <t>Dirkje-Babywear</t>
  </si>
  <si>
    <t>Driessen Opel</t>
  </si>
  <si>
    <t>ESZVV Totelos 1</t>
  </si>
  <si>
    <t>ETS.NL</t>
  </si>
  <si>
    <t>Fc Huben '95</t>
  </si>
  <si>
    <t>FC R en D</t>
  </si>
  <si>
    <t>Fc Volley</t>
  </si>
  <si>
    <t>Geld &amp; Woning</t>
  </si>
  <si>
    <t>Glasbedrijf Schippers - van der Heuvel</t>
  </si>
  <si>
    <t>Heijster Automobielservice</t>
  </si>
  <si>
    <t>Hurkmans Dakbedekkingen</t>
  </si>
  <si>
    <t>ICED/Naturals-De Wildeman</t>
  </si>
  <si>
    <t>Knipperij René</t>
  </si>
  <si>
    <t>Magnovit</t>
  </si>
  <si>
    <t> Donderdag </t>
  </si>
  <si>
    <t>Mainestreet Accountancy</t>
  </si>
  <si>
    <t>Newyork Pizza Boys</t>
  </si>
  <si>
    <t>Orion</t>
  </si>
  <si>
    <t>Paradigit Computers</t>
  </si>
  <si>
    <t>PP&amp;T Drukkerij</t>
  </si>
  <si>
    <t>Real American 1</t>
  </si>
  <si>
    <t>Sc NatLab</t>
  </si>
  <si>
    <t>SEM waterbehandeling</t>
  </si>
  <si>
    <t>SGT Peppers</t>
  </si>
  <si>
    <t>SOVVE</t>
  </si>
  <si>
    <t>Steen-IT Waalre</t>
  </si>
  <si>
    <t>Tell-Me Geldrop</t>
  </si>
  <si>
    <t>TIPSY DUCK PUB</t>
  </si>
  <si>
    <t>Transcom</t>
  </si>
  <si>
    <t>Van der Heijden Afbouw / Wuyts Tegelwerken</t>
  </si>
  <si>
    <t>VVVADWU</t>
  </si>
  <si>
    <t>Wego / Fc Swart '83</t>
  </si>
  <si>
    <t>ZNAB Accountants 1</t>
  </si>
  <si>
    <t>ZNAB Accountants 2</t>
  </si>
  <si>
    <t>ZVV Cerdic / de Looier</t>
  </si>
  <si>
    <t>Poule</t>
  </si>
  <si>
    <t>Zaal</t>
  </si>
  <si>
    <t>Datum</t>
  </si>
  <si>
    <t>Tivoli</t>
  </si>
  <si>
    <t>Indoor 1</t>
  </si>
  <si>
    <t>Indoor 2</t>
  </si>
  <si>
    <t>Indoor 3</t>
  </si>
  <si>
    <t>Poule 1</t>
  </si>
  <si>
    <t>A</t>
  </si>
  <si>
    <t>B</t>
  </si>
  <si>
    <t>C</t>
  </si>
  <si>
    <t>D</t>
  </si>
  <si>
    <t>E</t>
  </si>
  <si>
    <t>Tempel</t>
  </si>
  <si>
    <t>Springplank</t>
  </si>
  <si>
    <t>F</t>
  </si>
  <si>
    <t>Poule 2</t>
  </si>
  <si>
    <t>Poule 7</t>
  </si>
  <si>
    <t>Poule 6</t>
  </si>
  <si>
    <t>Poule 5</t>
  </si>
  <si>
    <t>Poule 4</t>
  </si>
  <si>
    <t>Poule 3</t>
  </si>
  <si>
    <t>Team 1</t>
  </si>
  <si>
    <t>Team 2</t>
  </si>
  <si>
    <t>-</t>
  </si>
  <si>
    <t>Ronde</t>
  </si>
  <si>
    <r>
      <t xml:space="preserve">Duur per wedstrijd is </t>
    </r>
    <r>
      <rPr>
        <b/>
        <sz val="10"/>
        <rFont val="Arial"/>
        <family val="2"/>
      </rPr>
      <t>13 minuten</t>
    </r>
    <r>
      <rPr>
        <sz val="10"/>
        <rFont val="Arial"/>
        <family val="0"/>
      </rPr>
      <t>.</t>
    </r>
  </si>
  <si>
    <t>Vanaf bekerronde 2 knock-out systeem.</t>
  </si>
  <si>
    <t>Loting per computer in Competitiemanager.</t>
  </si>
  <si>
    <t>Team</t>
  </si>
  <si>
    <t>Totaal</t>
  </si>
  <si>
    <t>Voor</t>
  </si>
  <si>
    <t>Tegen</t>
  </si>
  <si>
    <t>Saldo</t>
  </si>
  <si>
    <t>Plaats</t>
  </si>
  <si>
    <r>
      <t xml:space="preserve">Duur per wedstrijd is </t>
    </r>
    <r>
      <rPr>
        <b/>
        <sz val="10"/>
        <rFont val="Arial"/>
        <family val="2"/>
      </rPr>
      <t>17 minuten</t>
    </r>
    <r>
      <rPr>
        <sz val="10"/>
        <rFont val="Arial"/>
        <family val="0"/>
      </rPr>
      <t>.</t>
    </r>
  </si>
  <si>
    <t>Dezelfde 3 spelers nemen de strafschoppen.</t>
  </si>
  <si>
    <t>Uitslag</t>
  </si>
  <si>
    <t>Tivoli, Eindhoven</t>
  </si>
  <si>
    <t>Tempel, Eindhoven</t>
  </si>
  <si>
    <t>Indoor-Sportcentrum zaal 1</t>
  </si>
  <si>
    <t>Indoor-Sportcentrum zaal 3</t>
  </si>
  <si>
    <t>Indoor-Sportcentrum zaal 2</t>
  </si>
  <si>
    <t>Bij de poule-indeling van ronde 1 is zoveel mogelijk rekening gehouden met niveau en de voorkeur voor speeldag.</t>
  </si>
  <si>
    <t>Noodprogramma Poule met 5 teams</t>
  </si>
  <si>
    <r>
      <t xml:space="preserve">Plaats team </t>
    </r>
    <r>
      <rPr>
        <b/>
        <sz val="10"/>
        <color indexed="49"/>
        <rFont val="Arial"/>
        <family val="2"/>
      </rPr>
      <t>F</t>
    </r>
    <r>
      <rPr>
        <sz val="10"/>
        <rFont val="Arial"/>
        <family val="0"/>
      </rPr>
      <t xml:space="preserve"> in plaats van het uitgevallen team.</t>
    </r>
  </si>
  <si>
    <t>Speelschema met 6 teams</t>
  </si>
  <si>
    <t>Eventueel nemen van strafschoppen</t>
  </si>
  <si>
    <r>
      <t xml:space="preserve">Indien geen beslissing, </t>
    </r>
    <r>
      <rPr>
        <b/>
        <sz val="10"/>
        <rFont val="Arial"/>
        <family val="2"/>
      </rPr>
      <t>om en om</t>
    </r>
    <r>
      <rPr>
        <sz val="10"/>
        <rFont val="Arial"/>
        <family val="0"/>
      </rPr>
      <t xml:space="preserve"> tot beslissing valt.</t>
    </r>
  </si>
  <si>
    <t>Wij wensen ieder een sportieve seizoenstart!</t>
  </si>
  <si>
    <t>Bestuur NZVB.</t>
  </si>
  <si>
    <t>Nummer</t>
  </si>
  <si>
    <t>Teamnaam</t>
  </si>
  <si>
    <t>ETS.NL 1</t>
  </si>
  <si>
    <t>RPS Koeriers /Schalks</t>
  </si>
  <si>
    <t>Wuyts tegelwerken</t>
  </si>
  <si>
    <t>Café Down Town/ De Goddelijke Kanaries</t>
  </si>
  <si>
    <t>Gm Products</t>
  </si>
  <si>
    <t>Heiberg, Veldhoven</t>
  </si>
  <si>
    <t>Ballast Nedam Bouw</t>
  </si>
  <si>
    <t>Wergo Afbouw</t>
  </si>
  <si>
    <t>BB Sportcafé '07</t>
  </si>
  <si>
    <t>Bouwbedrijf Waalre/Van Eijndhoven Zeefdruk</t>
  </si>
  <si>
    <t>Café De Kram</t>
  </si>
  <si>
    <t>DCS</t>
  </si>
  <si>
    <t>Tob 2</t>
  </si>
  <si>
    <t>Untadilati</t>
  </si>
  <si>
    <t>ETS.NL 2</t>
  </si>
  <si>
    <t>Fc Oranje</t>
  </si>
  <si>
    <t>MAXXIMAP FC</t>
  </si>
  <si>
    <t>Energie:direct</t>
  </si>
  <si>
    <t>FedEx</t>
  </si>
  <si>
    <t>Napoleon Eindhoven</t>
  </si>
  <si>
    <t>Shakswimen</t>
  </si>
  <si>
    <t>Club Los</t>
  </si>
  <si>
    <t>A.B.M. Security Services</t>
  </si>
  <si>
    <t>High Tech Campus 2</t>
  </si>
  <si>
    <t>Laten Lopen</t>
  </si>
  <si>
    <t>Maandag 15-09</t>
  </si>
  <si>
    <t>Dinsdag 16-09</t>
  </si>
  <si>
    <t>Donderdag 18-09</t>
  </si>
  <si>
    <t>Vrijdag 19-09</t>
  </si>
  <si>
    <r>
      <t xml:space="preserve">Nummers </t>
    </r>
    <r>
      <rPr>
        <b/>
        <sz val="10"/>
        <rFont val="Arial"/>
        <family val="2"/>
      </rPr>
      <t>1 t/m. 4</t>
    </r>
    <r>
      <rPr>
        <sz val="10"/>
        <rFont val="Arial"/>
        <family val="0"/>
      </rPr>
      <t xml:space="preserve"> gaan door naar bekerronde 2.
Aangevuld met de 4 beste nummers 5 van de poules waar alle 6 de teams daadwerkelijk hebben gespeeld…</t>
    </r>
  </si>
  <si>
    <t>Bij gelijke stand (punten &amp; saldo) voor 4e of 5e plaats:</t>
  </si>
  <si>
    <t>Eerst wordt het onderlinge resultaat bepaald.</t>
  </si>
  <si>
    <r>
      <t xml:space="preserve">Bij gelijkspel: Beide teams nemen </t>
    </r>
    <r>
      <rPr>
        <b/>
        <sz val="10"/>
        <rFont val="Arial"/>
        <family val="2"/>
      </rPr>
      <t>3 strafschoppen</t>
    </r>
    <r>
      <rPr>
        <sz val="10"/>
        <rFont val="Arial"/>
        <family val="0"/>
      </rPr>
      <t>.</t>
    </r>
  </si>
  <si>
    <t>Grensrechter is verplicht, een coach niet.</t>
  </si>
  <si>
    <t>Lever bij de tijdwaarnemer voor aanvang 1 wedstrijdformulier met maximaal 8 spelers in voor de hele avond.</t>
  </si>
  <si>
    <t>Toon stamkaart en spelerspassen voor aanvang toernooi.</t>
  </si>
  <si>
    <r>
      <t xml:space="preserve">Tivoli, Eindhoven </t>
    </r>
    <r>
      <rPr>
        <b/>
        <sz val="10"/>
        <color indexed="10"/>
        <rFont val="Arial"/>
        <family val="2"/>
      </rPr>
      <t>(aanvang 19:30)</t>
    </r>
  </si>
  <si>
    <r>
      <t xml:space="preserve">Voor bijna alle zalen geldt hetzelfde speelschema.
</t>
    </r>
    <r>
      <rPr>
        <b/>
        <u val="single"/>
        <sz val="10"/>
        <color indexed="10"/>
        <rFont val="Arial"/>
        <family val="2"/>
      </rPr>
      <t>Uitzondering</t>
    </r>
    <r>
      <rPr>
        <b/>
        <sz val="10"/>
        <color indexed="10"/>
        <rFont val="Arial"/>
        <family val="2"/>
      </rPr>
      <t>: Poule 4 begint pas om 19:30 uur!</t>
    </r>
  </si>
  <si>
    <t>Voor het niet opdagen zonder (tijdige) afmelding wordt de gebruikelijke € 100,- boete in rekening gebracht!
Als je een team aanmeldt dan gaan we er vanuit dat je wil spelen!</t>
  </si>
  <si>
    <r>
      <t xml:space="preserve">Nummers </t>
    </r>
    <r>
      <rPr>
        <b/>
        <sz val="10"/>
        <rFont val="Arial"/>
        <family val="2"/>
      </rPr>
      <t>1 t/m. 4</t>
    </r>
    <r>
      <rPr>
        <sz val="10"/>
        <rFont val="Arial"/>
        <family val="0"/>
      </rPr>
      <t xml:space="preserve"> gaan door naar bekerronde 2.</t>
    </r>
  </si>
  <si>
    <t>VV Daltons</t>
  </si>
  <si>
    <t>REAL ANADOLU</t>
  </si>
  <si>
    <t>V.V. A.A.A.</t>
  </si>
  <si>
    <t>0-0</t>
  </si>
  <si>
    <t>0-1</t>
  </si>
  <si>
    <t>1-0</t>
  </si>
  <si>
    <t>4-0</t>
  </si>
  <si>
    <t>1-1</t>
  </si>
  <si>
    <t>0-4</t>
  </si>
  <si>
    <t>2-1</t>
  </si>
  <si>
    <t>3-0</t>
  </si>
  <si>
    <t>1-3</t>
  </si>
  <si>
    <t>3-1</t>
  </si>
  <si>
    <t>0-3</t>
  </si>
  <si>
    <t>1-2</t>
  </si>
  <si>
    <t>2-2</t>
  </si>
  <si>
    <t>2-0</t>
  </si>
  <si>
    <t>0-2</t>
  </si>
  <si>
    <t>2-3</t>
  </si>
  <si>
    <t>3-2</t>
  </si>
  <si>
    <t>6-3</t>
  </si>
  <si>
    <t>3-6</t>
  </si>
  <si>
    <t>4-1</t>
  </si>
  <si>
    <t>1-4</t>
  </si>
  <si>
    <t>5-1</t>
  </si>
  <si>
    <t>1-5</t>
  </si>
  <si>
    <t>7-0</t>
  </si>
  <si>
    <t>0-7</t>
  </si>
  <si>
    <t>6-1</t>
  </si>
  <si>
    <t>1-6</t>
  </si>
  <si>
    <t>Tech Sharks (afwezig zonder bericht)</t>
  </si>
  <si>
    <t>Overzicht beste nummers 5.</t>
  </si>
  <si>
    <t>Indoor Veld 1</t>
  </si>
  <si>
    <t>Indoor Veld 2</t>
  </si>
  <si>
    <t>5-0</t>
  </si>
  <si>
    <t>0-5</t>
  </si>
  <si>
    <t>9-5</t>
  </si>
  <si>
    <t>5-3</t>
  </si>
  <si>
    <t>3-5</t>
  </si>
  <si>
    <t>7-4</t>
  </si>
  <si>
    <t>6-0</t>
  </si>
  <si>
    <t>14-3</t>
  </si>
  <si>
    <t>2-5</t>
  </si>
  <si>
    <t>2-7</t>
  </si>
  <si>
    <t>10-5</t>
  </si>
  <si>
    <t>4-3</t>
  </si>
  <si>
    <t>11-2</t>
  </si>
  <si>
    <t>2-8</t>
  </si>
  <si>
    <t>4-2</t>
  </si>
  <si>
    <t>REAL ANADOLU (wns)</t>
  </si>
  <si>
    <t>8-3</t>
  </si>
  <si>
    <t>11-7</t>
  </si>
  <si>
    <t>3-4</t>
  </si>
</sst>
</file>

<file path=xl/styles.xml><?xml version="1.0" encoding="utf-8"?>
<styleSheet xmlns="http://schemas.openxmlformats.org/spreadsheetml/2006/main">
  <numFmts count="2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Ja&quot;;&quot;Ja&quot;;&quot;Nee&quot;"/>
    <numFmt numFmtId="171" formatCode="&quot;Waar&quot;;&quot;Waar&quot;;&quot;Niet waar&quot;"/>
    <numFmt numFmtId="172" formatCode="&quot;Aan&quot;;&quot;Aan&quot;;&quot;Uit&quot;"/>
    <numFmt numFmtId="173" formatCode="[$€-2]\ #.##000_);[Red]\([$€-2]\ #.##000\)"/>
    <numFmt numFmtId="174" formatCode="[$-413]dddd\ d\ mmmm\ yyyy"/>
    <numFmt numFmtId="175" formatCode="ddd\ d/m"/>
    <numFmt numFmtId="176" formatCode="mmm/yyyy"/>
    <numFmt numFmtId="177" formatCode="0_-;0_-;&quot;&quot;"/>
    <numFmt numFmtId="178" formatCode="0_-;0_-"/>
    <numFmt numFmtId="179" formatCode="ddd\ dd/mm/yy"/>
    <numFmt numFmtId="180" formatCode="0;0;&quot;&quot;"/>
    <numFmt numFmtId="181" formatCode="0_-;0_-;"/>
    <numFmt numFmtId="182" formatCode="0_-;0_-;0_-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40"/>
      <name val="Arial"/>
      <family val="2"/>
    </font>
    <font>
      <b/>
      <sz val="10"/>
      <color indexed="49"/>
      <name val="Arial"/>
      <family val="2"/>
    </font>
    <font>
      <b/>
      <u val="single"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i/>
      <sz val="13"/>
      <color indexed="10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>
        <color indexed="63"/>
      </top>
      <bottom style="thick"/>
    </border>
    <border diagonalUp="1" diagonalDown="1">
      <left style="thin"/>
      <right style="thin"/>
      <top>
        <color indexed="63"/>
      </top>
      <bottom style="thin"/>
      <diagonal style="medium"/>
    </border>
    <border diagonalUp="1" diagonalDown="1">
      <left style="thin"/>
      <right style="thin"/>
      <top style="thin"/>
      <bottom style="thin"/>
      <diagonal style="medium"/>
    </border>
    <border diagonalUp="1" diagonalDown="1">
      <left style="thin"/>
      <right style="thin"/>
      <top style="thin"/>
      <bottom style="thick"/>
      <diagonal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75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20" fontId="1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20" fontId="0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0" fillId="0" borderId="14" xfId="0" applyBorder="1" applyAlignment="1">
      <alignment/>
    </xf>
    <xf numFmtId="0" fontId="1" fillId="2" borderId="3" xfId="0" applyFont="1" applyFill="1" applyBorder="1" applyAlignment="1">
      <alignment horizontal="center"/>
    </xf>
    <xf numFmtId="20" fontId="1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175" fontId="1" fillId="2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0" fontId="1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1" fillId="0" borderId="5" xfId="0" applyFont="1" applyBorder="1" applyAlignment="1">
      <alignment/>
    </xf>
    <xf numFmtId="20" fontId="0" fillId="0" borderId="3" xfId="0" applyNumberFormat="1" applyBorder="1" applyAlignment="1">
      <alignment/>
    </xf>
    <xf numFmtId="179" fontId="0" fillId="0" borderId="3" xfId="0" applyNumberFormat="1" applyBorder="1" applyAlignment="1">
      <alignment/>
    </xf>
    <xf numFmtId="179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20" fontId="0" fillId="0" borderId="7" xfId="0" applyNumberFormat="1" applyBorder="1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" fontId="0" fillId="0" borderId="22" xfId="0" applyNumberFormat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179" fontId="13" fillId="0" borderId="3" xfId="0" applyNumberFormat="1" applyFont="1" applyBorder="1" applyAlignment="1">
      <alignment/>
    </xf>
    <xf numFmtId="0" fontId="13" fillId="0" borderId="3" xfId="0" applyFont="1" applyBorder="1" applyAlignment="1">
      <alignment/>
    </xf>
    <xf numFmtId="20" fontId="13" fillId="0" borderId="3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3" borderId="23" xfId="0" applyNumberForma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3" borderId="24" xfId="0" applyNumberFormat="1" applyFill="1" applyBorder="1" applyAlignment="1">
      <alignment horizontal="center" vertical="center"/>
    </xf>
    <xf numFmtId="49" fontId="0" fillId="3" borderId="25" xfId="0" applyNumberFormat="1" applyFill="1" applyBorder="1" applyAlignment="1">
      <alignment horizontal="center" vertical="center"/>
    </xf>
    <xf numFmtId="182" fontId="0" fillId="0" borderId="3" xfId="0" applyNumberFormat="1" applyBorder="1" applyAlignment="1">
      <alignment horizontal="center" vertical="center"/>
    </xf>
    <xf numFmtId="182" fontId="0" fillId="0" borderId="5" xfId="0" applyNumberForma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 quotePrefix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vertical="center"/>
    </xf>
    <xf numFmtId="0" fontId="1" fillId="3" borderId="2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0" borderId="1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29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0" fontId="0" fillId="0" borderId="0" xfId="0" applyAlignment="1">
      <alignment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/>
    </xf>
    <xf numFmtId="20" fontId="0" fillId="0" borderId="0" xfId="0" applyNumberFormat="1" applyBorder="1" applyAlignment="1">
      <alignment/>
    </xf>
    <xf numFmtId="20" fontId="0" fillId="0" borderId="30" xfId="0" applyNumberFormat="1" applyBorder="1" applyAlignment="1">
      <alignment/>
    </xf>
    <xf numFmtId="0" fontId="1" fillId="2" borderId="1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20" fontId="0" fillId="2" borderId="17" xfId="0" applyNumberFormat="1" applyFill="1" applyBorder="1" applyAlignment="1">
      <alignment horizontal="center"/>
    </xf>
    <xf numFmtId="20" fontId="0" fillId="2" borderId="29" xfId="0" applyNumberFormat="1" applyFill="1" applyBorder="1" applyAlignment="1">
      <alignment horizontal="center"/>
    </xf>
    <xf numFmtId="20" fontId="0" fillId="2" borderId="18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 zeroHeight="1"/>
  <cols>
    <col min="1" max="1" width="39.7109375" style="0" bestFit="1" customWidth="1"/>
    <col min="2" max="2" width="11.140625" style="0" bestFit="1" customWidth="1"/>
    <col min="3" max="4" width="11.00390625" style="0" bestFit="1" customWidth="1"/>
    <col min="5" max="5" width="6.28125" style="0" bestFit="1" customWidth="1"/>
    <col min="6" max="6" width="10.7109375" style="0" bestFit="1" customWidth="1"/>
    <col min="7" max="7" width="7.7109375" style="0" bestFit="1" customWidth="1"/>
  </cols>
  <sheetData>
    <row r="1" spans="1: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63</v>
      </c>
      <c r="F1" s="3" t="s">
        <v>64</v>
      </c>
      <c r="G1" s="4" t="s">
        <v>65</v>
      </c>
    </row>
    <row r="2" spans="1:7" ht="12.75">
      <c r="A2" s="1" t="s">
        <v>5</v>
      </c>
      <c r="B2" s="1" t="s">
        <v>6</v>
      </c>
      <c r="C2" s="2" t="s">
        <v>7</v>
      </c>
      <c r="D2" s="2" t="s">
        <v>8</v>
      </c>
      <c r="E2" s="2">
        <v>1</v>
      </c>
      <c r="F2" s="2" t="s">
        <v>66</v>
      </c>
      <c r="G2" s="5">
        <v>38971</v>
      </c>
    </row>
    <row r="3" spans="1:7" ht="12.75">
      <c r="A3" s="1" t="s">
        <v>9</v>
      </c>
      <c r="B3" s="1" t="s">
        <v>6</v>
      </c>
      <c r="C3" s="2" t="s">
        <v>7</v>
      </c>
      <c r="D3" s="2" t="s">
        <v>8</v>
      </c>
      <c r="E3" s="2">
        <v>1</v>
      </c>
      <c r="F3" s="2" t="s">
        <v>66</v>
      </c>
      <c r="G3" s="5">
        <v>38971</v>
      </c>
    </row>
    <row r="4" spans="1:7" ht="12.75">
      <c r="A4" s="1" t="s">
        <v>16</v>
      </c>
      <c r="B4" s="1" t="s">
        <v>6</v>
      </c>
      <c r="C4" s="2" t="s">
        <v>7</v>
      </c>
      <c r="D4" s="2" t="s">
        <v>8</v>
      </c>
      <c r="E4" s="2">
        <v>1</v>
      </c>
      <c r="F4" s="2" t="s">
        <v>66</v>
      </c>
      <c r="G4" s="5">
        <v>38971</v>
      </c>
    </row>
    <row r="5" spans="1:7" ht="12.75">
      <c r="A5" s="1" t="s">
        <v>17</v>
      </c>
      <c r="B5" s="1" t="s">
        <v>6</v>
      </c>
      <c r="C5" s="2" t="s">
        <v>7</v>
      </c>
      <c r="D5" s="2" t="s">
        <v>8</v>
      </c>
      <c r="E5" s="2">
        <v>1</v>
      </c>
      <c r="F5" s="2" t="s">
        <v>66</v>
      </c>
      <c r="G5" s="5">
        <v>38971</v>
      </c>
    </row>
    <row r="6" spans="1:7" ht="12.75">
      <c r="A6" s="1" t="s">
        <v>28</v>
      </c>
      <c r="B6" s="1" t="s">
        <v>6</v>
      </c>
      <c r="C6" s="2" t="s">
        <v>7</v>
      </c>
      <c r="D6" s="2" t="s">
        <v>8</v>
      </c>
      <c r="E6" s="2">
        <v>1</v>
      </c>
      <c r="F6" s="2" t="s">
        <v>66</v>
      </c>
      <c r="G6" s="5">
        <v>38971</v>
      </c>
    </row>
    <row r="7" spans="1:7" ht="12.75">
      <c r="A7" s="1" t="s">
        <v>29</v>
      </c>
      <c r="B7" s="1" t="s">
        <v>6</v>
      </c>
      <c r="C7" s="2" t="s">
        <v>7</v>
      </c>
      <c r="D7" s="2" t="s">
        <v>8</v>
      </c>
      <c r="E7" s="2">
        <v>1</v>
      </c>
      <c r="F7" s="2" t="s">
        <v>66</v>
      </c>
      <c r="G7" s="5">
        <v>38971</v>
      </c>
    </row>
    <row r="8" spans="1:7" ht="12.75">
      <c r="A8" s="1" t="s">
        <v>20</v>
      </c>
      <c r="B8" s="1" t="s">
        <v>21</v>
      </c>
      <c r="C8" s="2" t="s">
        <v>7</v>
      </c>
      <c r="D8" s="2" t="s">
        <v>8</v>
      </c>
      <c r="E8" s="2">
        <v>2</v>
      </c>
      <c r="F8" s="2" t="s">
        <v>67</v>
      </c>
      <c r="G8" s="5">
        <v>38971</v>
      </c>
    </row>
    <row r="9" spans="1:7" ht="12.75">
      <c r="A9" s="1" t="s">
        <v>25</v>
      </c>
      <c r="B9" s="1" t="s">
        <v>21</v>
      </c>
      <c r="C9" s="2" t="s">
        <v>7</v>
      </c>
      <c r="D9" s="2" t="s">
        <v>8</v>
      </c>
      <c r="E9" s="2">
        <v>2</v>
      </c>
      <c r="F9" s="2" t="s">
        <v>67</v>
      </c>
      <c r="G9" s="5">
        <v>38971</v>
      </c>
    </row>
    <row r="10" spans="1:7" ht="12.75">
      <c r="A10" s="1" t="s">
        <v>30</v>
      </c>
      <c r="B10" s="1" t="s">
        <v>6</v>
      </c>
      <c r="C10" s="2" t="s">
        <v>7</v>
      </c>
      <c r="D10" s="2" t="s">
        <v>8</v>
      </c>
      <c r="E10" s="2">
        <v>2</v>
      </c>
      <c r="F10" s="2" t="s">
        <v>67</v>
      </c>
      <c r="G10" s="5">
        <v>38971</v>
      </c>
    </row>
    <row r="11" spans="1:7" ht="12.75">
      <c r="A11" s="1" t="s">
        <v>40</v>
      </c>
      <c r="B11" s="1" t="s">
        <v>6</v>
      </c>
      <c r="C11" s="2" t="s">
        <v>7</v>
      </c>
      <c r="D11" s="2" t="s">
        <v>8</v>
      </c>
      <c r="E11" s="2">
        <v>2</v>
      </c>
      <c r="F11" s="2" t="s">
        <v>67</v>
      </c>
      <c r="G11" s="5">
        <v>38971</v>
      </c>
    </row>
    <row r="12" spans="1:7" ht="12.75">
      <c r="A12" s="1" t="s">
        <v>43</v>
      </c>
      <c r="B12" s="1" t="s">
        <v>6</v>
      </c>
      <c r="C12" s="2" t="s">
        <v>7</v>
      </c>
      <c r="D12" s="2" t="s">
        <v>8</v>
      </c>
      <c r="E12" s="2">
        <v>2</v>
      </c>
      <c r="F12" s="2" t="s">
        <v>67</v>
      </c>
      <c r="G12" s="5">
        <v>38971</v>
      </c>
    </row>
    <row r="13" spans="1:7" ht="12.75">
      <c r="A13" s="1" t="s">
        <v>50</v>
      </c>
      <c r="B13" s="1" t="s">
        <v>6</v>
      </c>
      <c r="C13" s="2" t="s">
        <v>7</v>
      </c>
      <c r="D13" s="2" t="s">
        <v>8</v>
      </c>
      <c r="E13" s="2">
        <v>2</v>
      </c>
      <c r="F13" s="2" t="s">
        <v>67</v>
      </c>
      <c r="G13" s="5">
        <v>38971</v>
      </c>
    </row>
    <row r="14" spans="1:7" ht="12.75">
      <c r="A14" s="1" t="s">
        <v>34</v>
      </c>
      <c r="B14" s="1" t="s">
        <v>21</v>
      </c>
      <c r="C14" s="2" t="s">
        <v>7</v>
      </c>
      <c r="D14" s="2" t="s">
        <v>8</v>
      </c>
      <c r="E14" s="2">
        <v>3</v>
      </c>
      <c r="F14" s="2" t="s">
        <v>68</v>
      </c>
      <c r="G14" s="5">
        <v>38971</v>
      </c>
    </row>
    <row r="15" spans="1:7" ht="12.75">
      <c r="A15" s="1" t="s">
        <v>38</v>
      </c>
      <c r="B15" s="1" t="s">
        <v>21</v>
      </c>
      <c r="C15" s="2" t="s">
        <v>7</v>
      </c>
      <c r="D15" s="2" t="s">
        <v>8</v>
      </c>
      <c r="E15" s="2">
        <v>3</v>
      </c>
      <c r="F15" s="2" t="s">
        <v>68</v>
      </c>
      <c r="G15" s="5">
        <v>38971</v>
      </c>
    </row>
    <row r="16" spans="1:7" ht="12.75">
      <c r="A16" s="1" t="s">
        <v>39</v>
      </c>
      <c r="B16" s="1" t="s">
        <v>21</v>
      </c>
      <c r="C16" s="2" t="s">
        <v>7</v>
      </c>
      <c r="D16" s="2" t="s">
        <v>8</v>
      </c>
      <c r="E16" s="2">
        <v>3</v>
      </c>
      <c r="F16" s="2" t="s">
        <v>68</v>
      </c>
      <c r="G16" s="5">
        <v>38971</v>
      </c>
    </row>
    <row r="17" spans="1:7" ht="12.75">
      <c r="A17" s="1" t="s">
        <v>44</v>
      </c>
      <c r="B17" s="1" t="s">
        <v>21</v>
      </c>
      <c r="C17" s="2" t="s">
        <v>23</v>
      </c>
      <c r="D17" s="2" t="s">
        <v>8</v>
      </c>
      <c r="E17" s="2">
        <v>3</v>
      </c>
      <c r="F17" s="2" t="s">
        <v>68</v>
      </c>
      <c r="G17" s="5">
        <v>38971</v>
      </c>
    </row>
    <row r="18" spans="1:7" ht="12.75">
      <c r="A18" s="1" t="s">
        <v>48</v>
      </c>
      <c r="B18" s="1" t="s">
        <v>21</v>
      </c>
      <c r="C18" s="2" t="s">
        <v>7</v>
      </c>
      <c r="D18" s="2" t="s">
        <v>8</v>
      </c>
      <c r="E18" s="2">
        <v>3</v>
      </c>
      <c r="F18" s="2" t="s">
        <v>68</v>
      </c>
      <c r="G18" s="5">
        <v>38971</v>
      </c>
    </row>
    <row r="19" spans="1:7" ht="12.75">
      <c r="A19" s="1" t="s">
        <v>57</v>
      </c>
      <c r="B19" s="1" t="s">
        <v>21</v>
      </c>
      <c r="C19" s="2" t="s">
        <v>7</v>
      </c>
      <c r="D19" s="2" t="s">
        <v>8</v>
      </c>
      <c r="E19" s="2">
        <v>3</v>
      </c>
      <c r="F19" s="2" t="s">
        <v>68</v>
      </c>
      <c r="G19" s="5">
        <v>38971</v>
      </c>
    </row>
    <row r="20" spans="1:7" ht="12.75">
      <c r="A20" s="1" t="s">
        <v>31</v>
      </c>
      <c r="B20" s="1" t="s">
        <v>21</v>
      </c>
      <c r="C20" s="2" t="s">
        <v>27</v>
      </c>
      <c r="D20" s="2" t="s">
        <v>7</v>
      </c>
      <c r="E20" s="2">
        <v>4</v>
      </c>
      <c r="F20" s="2" t="s">
        <v>66</v>
      </c>
      <c r="G20" s="5">
        <v>38975</v>
      </c>
    </row>
    <row r="21" spans="1:7" ht="12.75">
      <c r="A21" s="1" t="s">
        <v>37</v>
      </c>
      <c r="B21" s="1" t="s">
        <v>21</v>
      </c>
      <c r="C21" s="2" t="s">
        <v>8</v>
      </c>
      <c r="D21" s="2" t="s">
        <v>7</v>
      </c>
      <c r="E21" s="2">
        <v>4</v>
      </c>
      <c r="F21" s="2" t="s">
        <v>66</v>
      </c>
      <c r="G21" s="5">
        <v>38975</v>
      </c>
    </row>
    <row r="22" spans="1:7" ht="12.75">
      <c r="A22" s="1" t="s">
        <v>41</v>
      </c>
      <c r="B22" s="1" t="s">
        <v>21</v>
      </c>
      <c r="C22" s="2" t="s">
        <v>42</v>
      </c>
      <c r="D22" s="2" t="s">
        <v>7</v>
      </c>
      <c r="E22" s="2">
        <v>4</v>
      </c>
      <c r="F22" s="2" t="s">
        <v>66</v>
      </c>
      <c r="G22" s="5">
        <v>38975</v>
      </c>
    </row>
    <row r="23" spans="1:7" ht="12.75">
      <c r="A23" s="1" t="s">
        <v>45</v>
      </c>
      <c r="B23" s="1" t="s">
        <v>21</v>
      </c>
      <c r="C23" s="2" t="s">
        <v>27</v>
      </c>
      <c r="D23" s="2" t="s">
        <v>7</v>
      </c>
      <c r="E23" s="2">
        <v>4</v>
      </c>
      <c r="F23" s="2" t="s">
        <v>66</v>
      </c>
      <c r="G23" s="5">
        <v>38975</v>
      </c>
    </row>
    <row r="24" spans="1:7" ht="12.75">
      <c r="A24" s="1" t="s">
        <v>46</v>
      </c>
      <c r="B24" s="1" t="s">
        <v>21</v>
      </c>
      <c r="C24" s="2" t="s">
        <v>8</v>
      </c>
      <c r="D24" s="2" t="s">
        <v>7</v>
      </c>
      <c r="E24" s="2">
        <v>4</v>
      </c>
      <c r="F24" s="2" t="s">
        <v>66</v>
      </c>
      <c r="G24" s="5">
        <v>38975</v>
      </c>
    </row>
    <row r="25" spans="1:7" ht="12.75">
      <c r="A25" s="1" t="s">
        <v>59</v>
      </c>
      <c r="B25" s="1" t="s">
        <v>21</v>
      </c>
      <c r="C25" s="2" t="s">
        <v>8</v>
      </c>
      <c r="D25" s="2" t="s">
        <v>7</v>
      </c>
      <c r="E25" s="2">
        <v>4</v>
      </c>
      <c r="F25" s="2" t="s">
        <v>66</v>
      </c>
      <c r="G25" s="5">
        <v>38975</v>
      </c>
    </row>
    <row r="26" spans="1:7" ht="12.75">
      <c r="A26" s="1" t="s">
        <v>54</v>
      </c>
      <c r="B26" s="1" t="s">
        <v>11</v>
      </c>
      <c r="C26" s="2" t="s">
        <v>7</v>
      </c>
      <c r="D26" s="2" t="s">
        <v>27</v>
      </c>
      <c r="E26" s="2">
        <v>5</v>
      </c>
      <c r="F26" s="2" t="s">
        <v>69</v>
      </c>
      <c r="G26" s="5">
        <v>38971</v>
      </c>
    </row>
    <row r="27" spans="1:7" ht="12.75">
      <c r="A27" s="1" t="s">
        <v>10</v>
      </c>
      <c r="B27" s="1" t="s">
        <v>11</v>
      </c>
      <c r="C27" s="2" t="s">
        <v>7</v>
      </c>
      <c r="D27" s="2" t="s">
        <v>8</v>
      </c>
      <c r="E27" s="2">
        <v>5</v>
      </c>
      <c r="F27" s="2" t="s">
        <v>69</v>
      </c>
      <c r="G27" s="5">
        <v>38971</v>
      </c>
    </row>
    <row r="28" spans="1:7" ht="12.75">
      <c r="A28" s="1" t="s">
        <v>36</v>
      </c>
      <c r="B28" s="1" t="s">
        <v>11</v>
      </c>
      <c r="C28" s="2" t="s">
        <v>7</v>
      </c>
      <c r="D28" s="2" t="s">
        <v>8</v>
      </c>
      <c r="E28" s="2">
        <v>5</v>
      </c>
      <c r="F28" s="2" t="s">
        <v>69</v>
      </c>
      <c r="G28" s="5">
        <v>38971</v>
      </c>
    </row>
    <row r="29" spans="1:7" ht="12.75">
      <c r="A29" s="1" t="s">
        <v>51</v>
      </c>
      <c r="B29" s="1" t="s">
        <v>11</v>
      </c>
      <c r="C29" s="2" t="s">
        <v>7</v>
      </c>
      <c r="D29" s="2" t="s">
        <v>8</v>
      </c>
      <c r="E29" s="2">
        <v>5</v>
      </c>
      <c r="F29" s="2" t="s">
        <v>69</v>
      </c>
      <c r="G29" s="5">
        <v>38971</v>
      </c>
    </row>
    <row r="30" spans="1:7" ht="12.75">
      <c r="A30" s="1" t="s">
        <v>61</v>
      </c>
      <c r="B30" s="1" t="s">
        <v>11</v>
      </c>
      <c r="C30" s="2" t="s">
        <v>7</v>
      </c>
      <c r="D30" s="2" t="s">
        <v>8</v>
      </c>
      <c r="E30" s="2">
        <v>5</v>
      </c>
      <c r="F30" s="2" t="s">
        <v>69</v>
      </c>
      <c r="G30" s="5">
        <v>38971</v>
      </c>
    </row>
    <row r="31" spans="1:7" ht="12.75">
      <c r="A31" s="1" t="s">
        <v>60</v>
      </c>
      <c r="B31" s="1" t="s">
        <v>21</v>
      </c>
      <c r="C31" s="2" t="s">
        <v>8</v>
      </c>
      <c r="D31" s="2" t="s">
        <v>7</v>
      </c>
      <c r="E31" s="2">
        <v>5</v>
      </c>
      <c r="F31" s="2" t="s">
        <v>69</v>
      </c>
      <c r="G31" s="5">
        <v>38971</v>
      </c>
    </row>
    <row r="32" spans="1:7" ht="12.75">
      <c r="A32" s="1" t="s">
        <v>32</v>
      </c>
      <c r="B32" s="1" t="s">
        <v>11</v>
      </c>
      <c r="C32" s="2" t="s">
        <v>8</v>
      </c>
      <c r="D32" s="2" t="s">
        <v>7</v>
      </c>
      <c r="E32" s="2">
        <v>6</v>
      </c>
      <c r="F32" s="2" t="s">
        <v>66</v>
      </c>
      <c r="G32" s="5">
        <v>38972</v>
      </c>
    </row>
    <row r="33" spans="1:7" ht="12.75">
      <c r="A33" s="1" t="s">
        <v>35</v>
      </c>
      <c r="B33" s="1" t="s">
        <v>11</v>
      </c>
      <c r="C33" s="2" t="s">
        <v>8</v>
      </c>
      <c r="D33" s="2" t="s">
        <v>7</v>
      </c>
      <c r="E33" s="2">
        <v>6</v>
      </c>
      <c r="F33" s="2" t="s">
        <v>66</v>
      </c>
      <c r="G33" s="5">
        <v>38972</v>
      </c>
    </row>
    <row r="34" spans="1:7" ht="12.75">
      <c r="A34" s="1" t="s">
        <v>52</v>
      </c>
      <c r="B34" s="1" t="s">
        <v>13</v>
      </c>
      <c r="C34" s="2" t="s">
        <v>7</v>
      </c>
      <c r="D34" s="2" t="s">
        <v>23</v>
      </c>
      <c r="E34" s="2">
        <v>6</v>
      </c>
      <c r="F34" s="2" t="s">
        <v>66</v>
      </c>
      <c r="G34" s="5">
        <v>38972</v>
      </c>
    </row>
    <row r="35" spans="1:7" ht="12.75">
      <c r="A35" s="1" t="s">
        <v>12</v>
      </c>
      <c r="B35" s="1" t="s">
        <v>13</v>
      </c>
      <c r="C35" s="2" t="s">
        <v>7</v>
      </c>
      <c r="D35" s="2" t="s">
        <v>8</v>
      </c>
      <c r="E35" s="2">
        <v>6</v>
      </c>
      <c r="F35" s="2" t="s">
        <v>66</v>
      </c>
      <c r="G35" s="5">
        <v>38972</v>
      </c>
    </row>
    <row r="36" spans="1:7" ht="12.75">
      <c r="A36" s="1" t="s">
        <v>33</v>
      </c>
      <c r="B36" s="1" t="s">
        <v>13</v>
      </c>
      <c r="C36" s="2" t="s">
        <v>7</v>
      </c>
      <c r="D36" s="2" t="s">
        <v>8</v>
      </c>
      <c r="E36" s="2">
        <v>6</v>
      </c>
      <c r="F36" s="2" t="s">
        <v>66</v>
      </c>
      <c r="G36" s="5">
        <v>38972</v>
      </c>
    </row>
    <row r="37" spans="1:7" ht="12.75">
      <c r="A37" s="1" t="s">
        <v>47</v>
      </c>
      <c r="B37" s="1" t="s">
        <v>13</v>
      </c>
      <c r="C37" s="2" t="s">
        <v>7</v>
      </c>
      <c r="D37" s="2" t="s">
        <v>8</v>
      </c>
      <c r="E37" s="2">
        <v>6</v>
      </c>
      <c r="F37" s="2" t="s">
        <v>66</v>
      </c>
      <c r="G37" s="5">
        <v>38972</v>
      </c>
    </row>
    <row r="38" spans="1:7" ht="12.75">
      <c r="A38" s="1" t="s">
        <v>53</v>
      </c>
      <c r="B38" s="1" t="s">
        <v>13</v>
      </c>
      <c r="C38" s="2" t="s">
        <v>7</v>
      </c>
      <c r="D38" s="2" t="s">
        <v>8</v>
      </c>
      <c r="E38" s="2">
        <v>7</v>
      </c>
      <c r="F38" s="2" t="s">
        <v>76</v>
      </c>
      <c r="G38" s="5">
        <v>38972</v>
      </c>
    </row>
    <row r="39" spans="1:7" ht="12.75">
      <c r="A39" s="1" t="s">
        <v>55</v>
      </c>
      <c r="B39" s="1" t="s">
        <v>13</v>
      </c>
      <c r="C39" s="2" t="s">
        <v>27</v>
      </c>
      <c r="D39" s="2" t="s">
        <v>8</v>
      </c>
      <c r="E39" s="2">
        <v>7</v>
      </c>
      <c r="F39" s="2" t="s">
        <v>76</v>
      </c>
      <c r="G39" s="5">
        <v>38972</v>
      </c>
    </row>
    <row r="40" spans="1:7" ht="12.75">
      <c r="A40" s="1" t="s">
        <v>56</v>
      </c>
      <c r="B40" s="1" t="s">
        <v>13</v>
      </c>
      <c r="C40" s="2" t="s">
        <v>27</v>
      </c>
      <c r="D40" s="2" t="s">
        <v>8</v>
      </c>
      <c r="E40" s="2">
        <v>7</v>
      </c>
      <c r="F40" s="2" t="s">
        <v>76</v>
      </c>
      <c r="G40" s="5">
        <v>38972</v>
      </c>
    </row>
    <row r="41" spans="1:7" ht="12.75">
      <c r="A41" s="1" t="s">
        <v>49</v>
      </c>
      <c r="B41" s="1" t="s">
        <v>15</v>
      </c>
      <c r="C41" s="2" t="s">
        <v>7</v>
      </c>
      <c r="D41" s="2" t="s">
        <v>23</v>
      </c>
      <c r="E41" s="2">
        <v>7</v>
      </c>
      <c r="F41" s="2" t="s">
        <v>76</v>
      </c>
      <c r="G41" s="5">
        <v>38972</v>
      </c>
    </row>
    <row r="42" spans="1:7" ht="12.75">
      <c r="A42" s="1" t="s">
        <v>58</v>
      </c>
      <c r="B42" s="1" t="s">
        <v>15</v>
      </c>
      <c r="C42" s="2" t="s">
        <v>7</v>
      </c>
      <c r="D42" s="2" t="s">
        <v>23</v>
      </c>
      <c r="E42" s="2">
        <v>7</v>
      </c>
      <c r="F42" s="2" t="s">
        <v>76</v>
      </c>
      <c r="G42" s="5">
        <v>38972</v>
      </c>
    </row>
    <row r="43" spans="1:7" ht="12.75">
      <c r="A43" s="1" t="s">
        <v>62</v>
      </c>
      <c r="B43" s="1" t="s">
        <v>15</v>
      </c>
      <c r="C43" s="2" t="s">
        <v>7</v>
      </c>
      <c r="D43" s="2" t="s">
        <v>42</v>
      </c>
      <c r="E43" s="2">
        <v>7</v>
      </c>
      <c r="F43" s="2" t="s">
        <v>76</v>
      </c>
      <c r="G43" s="5">
        <v>38972</v>
      </c>
    </row>
    <row r="44" spans="1:7" ht="12.75">
      <c r="A44" s="1" t="s">
        <v>14</v>
      </c>
      <c r="B44" s="1" t="s">
        <v>15</v>
      </c>
      <c r="C44" s="2" t="s">
        <v>7</v>
      </c>
      <c r="D44" s="2" t="s">
        <v>8</v>
      </c>
      <c r="E44" s="2">
        <v>8</v>
      </c>
      <c r="F44" s="2" t="s">
        <v>77</v>
      </c>
      <c r="G44" s="5">
        <v>38974</v>
      </c>
    </row>
    <row r="45" spans="1:7" ht="12.75">
      <c r="A45" s="1" t="s">
        <v>19</v>
      </c>
      <c r="B45" s="1" t="s">
        <v>15</v>
      </c>
      <c r="C45" s="2" t="s">
        <v>7</v>
      </c>
      <c r="D45" s="2" t="s">
        <v>8</v>
      </c>
      <c r="E45" s="2">
        <v>8</v>
      </c>
      <c r="F45" s="2" t="s">
        <v>77</v>
      </c>
      <c r="G45" s="5">
        <v>38974</v>
      </c>
    </row>
    <row r="46" spans="1:7" ht="12.75">
      <c r="A46" s="1" t="s">
        <v>22</v>
      </c>
      <c r="B46" s="1" t="s">
        <v>15</v>
      </c>
      <c r="C46" s="2" t="s">
        <v>23</v>
      </c>
      <c r="D46" s="2" t="s">
        <v>8</v>
      </c>
      <c r="E46" s="2">
        <v>8</v>
      </c>
      <c r="F46" s="2" t="s">
        <v>77</v>
      </c>
      <c r="G46" s="5">
        <v>38974</v>
      </c>
    </row>
    <row r="47" spans="1:7" ht="12.75">
      <c r="A47" s="1" t="s">
        <v>26</v>
      </c>
      <c r="B47" s="1" t="s">
        <v>15</v>
      </c>
      <c r="C47" s="2" t="s">
        <v>27</v>
      </c>
      <c r="D47" s="2" t="s">
        <v>8</v>
      </c>
      <c r="E47" s="2">
        <v>8</v>
      </c>
      <c r="F47" s="2" t="s">
        <v>77</v>
      </c>
      <c r="G47" s="5">
        <v>38974</v>
      </c>
    </row>
    <row r="48" spans="1:7" ht="12.75">
      <c r="A48" s="1" t="s">
        <v>18</v>
      </c>
      <c r="B48" s="1" t="s">
        <v>15</v>
      </c>
      <c r="C48" s="2" t="s">
        <v>8</v>
      </c>
      <c r="D48" s="2" t="s">
        <v>7</v>
      </c>
      <c r="E48" s="2">
        <v>8</v>
      </c>
      <c r="F48" s="2" t="s">
        <v>77</v>
      </c>
      <c r="G48" s="5">
        <v>38974</v>
      </c>
    </row>
    <row r="49" spans="1:7" ht="12.75">
      <c r="A49" s="1" t="s">
        <v>24</v>
      </c>
      <c r="B49" s="1" t="s">
        <v>15</v>
      </c>
      <c r="C49" s="2" t="s">
        <v>23</v>
      </c>
      <c r="D49" s="2" t="s">
        <v>7</v>
      </c>
      <c r="E49" s="2">
        <v>8</v>
      </c>
      <c r="F49" s="2" t="s">
        <v>77</v>
      </c>
      <c r="G49" s="5">
        <v>38974</v>
      </c>
    </row>
    <row r="50" ht="12.75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showRowColHeaders="0" workbookViewId="0" topLeftCell="A1">
      <selection activeCell="B43" sqref="B43"/>
    </sheetView>
  </sheetViews>
  <sheetFormatPr defaultColWidth="9.140625" defaultRowHeight="12.75" zeroHeight="1"/>
  <cols>
    <col min="1" max="1" width="7.8515625" style="0" bestFit="1" customWidth="1"/>
    <col min="2" max="2" width="43.57421875" style="0" customWidth="1"/>
    <col min="3" max="3" width="16.28125" style="0" bestFit="1" customWidth="1"/>
    <col min="4" max="4" width="4.140625" style="0" customWidth="1"/>
    <col min="5" max="5" width="6.8515625" style="0" bestFit="1" customWidth="1"/>
    <col min="6" max="10" width="8.8515625" style="0" customWidth="1"/>
    <col min="11" max="11" width="2.57421875" style="0" customWidth="1"/>
    <col min="12" max="16384" width="0" style="0" hidden="1" customWidth="1"/>
  </cols>
  <sheetData>
    <row r="1" spans="1:10" ht="12.75">
      <c r="A1" s="51" t="s">
        <v>70</v>
      </c>
      <c r="B1" s="45" t="s">
        <v>103</v>
      </c>
      <c r="C1" s="52" t="s">
        <v>141</v>
      </c>
      <c r="E1" s="118" t="s">
        <v>109</v>
      </c>
      <c r="F1" s="119"/>
      <c r="G1" s="119"/>
      <c r="H1" s="119"/>
      <c r="I1" s="119"/>
      <c r="J1" s="120"/>
    </row>
    <row r="2" spans="1:10" ht="12.75">
      <c r="A2" s="10" t="s">
        <v>71</v>
      </c>
      <c r="B2" s="30" t="s">
        <v>50</v>
      </c>
      <c r="C2" s="2" t="s">
        <v>6</v>
      </c>
      <c r="E2" s="6" t="s">
        <v>88</v>
      </c>
      <c r="F2" s="69" t="s">
        <v>4</v>
      </c>
      <c r="G2" s="70"/>
      <c r="H2" s="7" t="s">
        <v>85</v>
      </c>
      <c r="I2" s="7"/>
      <c r="J2" s="7" t="s">
        <v>86</v>
      </c>
    </row>
    <row r="3" spans="1:10" ht="12.75">
      <c r="A3" s="11" t="s">
        <v>72</v>
      </c>
      <c r="B3" s="31" t="s">
        <v>118</v>
      </c>
      <c r="C3" s="2" t="s">
        <v>6</v>
      </c>
      <c r="E3" s="66">
        <v>1</v>
      </c>
      <c r="F3" s="9">
        <v>0.8020833333333334</v>
      </c>
      <c r="G3" s="9">
        <v>0.811111111111111</v>
      </c>
      <c r="H3" s="10" t="s">
        <v>71</v>
      </c>
      <c r="I3" s="7" t="s">
        <v>87</v>
      </c>
      <c r="J3" s="11" t="s">
        <v>72</v>
      </c>
    </row>
    <row r="4" spans="1:10" ht="12.75">
      <c r="A4" s="12" t="s">
        <v>73</v>
      </c>
      <c r="B4" s="32" t="s">
        <v>20</v>
      </c>
      <c r="C4" s="2" t="s">
        <v>21</v>
      </c>
      <c r="E4" s="67"/>
      <c r="F4" s="9">
        <v>0.8125</v>
      </c>
      <c r="G4" s="9">
        <v>0.8215277777777777</v>
      </c>
      <c r="H4" s="12" t="s">
        <v>73</v>
      </c>
      <c r="I4" s="7" t="s">
        <v>87</v>
      </c>
      <c r="J4" s="35" t="s">
        <v>74</v>
      </c>
    </row>
    <row r="5" spans="1:10" ht="12.75">
      <c r="A5" s="35" t="s">
        <v>74</v>
      </c>
      <c r="B5" s="34" t="s">
        <v>119</v>
      </c>
      <c r="C5" s="2" t="s">
        <v>21</v>
      </c>
      <c r="E5" s="68"/>
      <c r="F5" s="9">
        <v>0.822916666666667</v>
      </c>
      <c r="G5" s="9">
        <v>0.831944444444444</v>
      </c>
      <c r="H5" s="7" t="s">
        <v>75</v>
      </c>
      <c r="I5" s="7" t="s">
        <v>87</v>
      </c>
      <c r="J5" s="36" t="s">
        <v>78</v>
      </c>
    </row>
    <row r="6" spans="1:10" ht="12.75">
      <c r="A6" s="7" t="s">
        <v>75</v>
      </c>
      <c r="B6" s="33" t="s">
        <v>120</v>
      </c>
      <c r="C6" s="2" t="s">
        <v>21</v>
      </c>
      <c r="E6" s="66">
        <v>2</v>
      </c>
      <c r="F6" s="13">
        <v>0.833333333333333</v>
      </c>
      <c r="G6" s="14">
        <v>0.842361111111111</v>
      </c>
      <c r="H6" s="10" t="s">
        <v>71</v>
      </c>
      <c r="I6" s="7" t="s">
        <v>87</v>
      </c>
      <c r="J6" s="12" t="s">
        <v>73</v>
      </c>
    </row>
    <row r="7" spans="1:10" ht="12.75">
      <c r="A7" s="36" t="s">
        <v>78</v>
      </c>
      <c r="B7" s="37" t="s">
        <v>48</v>
      </c>
      <c r="C7" s="2" t="s">
        <v>21</v>
      </c>
      <c r="E7" s="67"/>
      <c r="F7" s="13">
        <v>0.84375</v>
      </c>
      <c r="G7" s="14">
        <v>0.852777777777778</v>
      </c>
      <c r="H7" s="11" t="s">
        <v>72</v>
      </c>
      <c r="I7" s="7" t="s">
        <v>87</v>
      </c>
      <c r="J7" s="7" t="s">
        <v>75</v>
      </c>
    </row>
    <row r="8" spans="1:10" ht="12.75">
      <c r="A8" s="128"/>
      <c r="B8" s="128"/>
      <c r="C8" s="128"/>
      <c r="E8" s="68"/>
      <c r="F8" s="13">
        <v>0.854166666666667</v>
      </c>
      <c r="G8" s="14">
        <v>0.863194444444445</v>
      </c>
      <c r="H8" s="35" t="s">
        <v>74</v>
      </c>
      <c r="I8" s="7" t="s">
        <v>87</v>
      </c>
      <c r="J8" s="36" t="s">
        <v>78</v>
      </c>
    </row>
    <row r="9" spans="1:10" ht="12.75">
      <c r="A9" s="51" t="s">
        <v>79</v>
      </c>
      <c r="B9" s="45" t="s">
        <v>105</v>
      </c>
      <c r="C9" s="52" t="str">
        <f>C1</f>
        <v>Maandag 15-09</v>
      </c>
      <c r="E9" s="66">
        <v>3</v>
      </c>
      <c r="F9" s="9">
        <v>0.864583333333333</v>
      </c>
      <c r="G9" s="9">
        <v>0.873611111111111</v>
      </c>
      <c r="H9" s="7" t="s">
        <v>75</v>
      </c>
      <c r="I9" s="7" t="s">
        <v>87</v>
      </c>
      <c r="J9" s="10" t="s">
        <v>71</v>
      </c>
    </row>
    <row r="10" spans="1:10" ht="12.75">
      <c r="A10" s="10" t="s">
        <v>71</v>
      </c>
      <c r="B10" s="30" t="s">
        <v>125</v>
      </c>
      <c r="C10" s="2" t="s">
        <v>11</v>
      </c>
      <c r="E10" s="67"/>
      <c r="F10" s="9">
        <v>0.875</v>
      </c>
      <c r="G10" s="9">
        <v>0.884027777777778</v>
      </c>
      <c r="H10" s="36" t="s">
        <v>78</v>
      </c>
      <c r="I10" s="7" t="s">
        <v>87</v>
      </c>
      <c r="J10" s="12" t="s">
        <v>73</v>
      </c>
    </row>
    <row r="11" spans="1:10" ht="12.75">
      <c r="A11" s="11" t="s">
        <v>72</v>
      </c>
      <c r="B11" s="31" t="s">
        <v>126</v>
      </c>
      <c r="C11" s="2" t="s">
        <v>11</v>
      </c>
      <c r="E11" s="68"/>
      <c r="F11" s="9">
        <v>0.885416666666666</v>
      </c>
      <c r="G11" s="9">
        <v>0.894444444444445</v>
      </c>
      <c r="H11" s="35" t="s">
        <v>74</v>
      </c>
      <c r="I11" s="7" t="s">
        <v>87</v>
      </c>
      <c r="J11" s="11" t="s">
        <v>72</v>
      </c>
    </row>
    <row r="12" spans="1:10" ht="12.75">
      <c r="A12" s="12" t="s">
        <v>73</v>
      </c>
      <c r="B12" s="32" t="s">
        <v>127</v>
      </c>
      <c r="C12" s="2" t="s">
        <v>11</v>
      </c>
      <c r="E12" s="66">
        <v>4</v>
      </c>
      <c r="F12" s="13">
        <v>0.895833333333333</v>
      </c>
      <c r="G12" s="14">
        <v>0.904861111111112</v>
      </c>
      <c r="H12" s="10" t="s">
        <v>71</v>
      </c>
      <c r="I12" s="7" t="s">
        <v>87</v>
      </c>
      <c r="J12" s="36" t="s">
        <v>78</v>
      </c>
    </row>
    <row r="13" spans="1:10" ht="12.75">
      <c r="A13" s="35" t="s">
        <v>74</v>
      </c>
      <c r="B13" s="34" t="s">
        <v>36</v>
      </c>
      <c r="C13" s="2" t="s">
        <v>11</v>
      </c>
      <c r="E13" s="67"/>
      <c r="F13" s="13">
        <v>0.906249999999999</v>
      </c>
      <c r="G13" s="14">
        <v>0.915277777777778</v>
      </c>
      <c r="H13" s="35" t="s">
        <v>74</v>
      </c>
      <c r="I13" s="7" t="s">
        <v>87</v>
      </c>
      <c r="J13" s="7" t="s">
        <v>75</v>
      </c>
    </row>
    <row r="14" spans="1:10" ht="12.75">
      <c r="A14" s="7" t="s">
        <v>75</v>
      </c>
      <c r="B14" s="33" t="s">
        <v>128</v>
      </c>
      <c r="C14" s="2" t="s">
        <v>11</v>
      </c>
      <c r="E14" s="68"/>
      <c r="F14" s="13">
        <v>0.916666666666666</v>
      </c>
      <c r="G14" s="14">
        <v>0.925694444444445</v>
      </c>
      <c r="H14" s="11" t="s">
        <v>72</v>
      </c>
      <c r="I14" s="7" t="s">
        <v>87</v>
      </c>
      <c r="J14" s="12" t="s">
        <v>73</v>
      </c>
    </row>
    <row r="15" spans="1:10" ht="12.75">
      <c r="A15" s="36" t="s">
        <v>78</v>
      </c>
      <c r="B15" s="37" t="s">
        <v>129</v>
      </c>
      <c r="C15" s="2" t="s">
        <v>11</v>
      </c>
      <c r="E15" s="66">
        <v>5</v>
      </c>
      <c r="F15" s="9">
        <v>0.927083333333333</v>
      </c>
      <c r="G15" s="9">
        <v>0.936111111111112</v>
      </c>
      <c r="H15" s="35" t="s">
        <v>74</v>
      </c>
      <c r="I15" s="7" t="s">
        <v>87</v>
      </c>
      <c r="J15" s="10" t="s">
        <v>71</v>
      </c>
    </row>
    <row r="16" spans="1:10" ht="12.75">
      <c r="A16" s="128"/>
      <c r="B16" s="128"/>
      <c r="C16" s="128"/>
      <c r="E16" s="67"/>
      <c r="F16" s="9">
        <v>0.937499999999999</v>
      </c>
      <c r="G16" s="9">
        <v>0.946527777777779</v>
      </c>
      <c r="H16" s="36" t="s">
        <v>78</v>
      </c>
      <c r="I16" s="7" t="s">
        <v>87</v>
      </c>
      <c r="J16" s="11" t="s">
        <v>72</v>
      </c>
    </row>
    <row r="17" spans="1:10" ht="12.75">
      <c r="A17" s="51" t="s">
        <v>84</v>
      </c>
      <c r="B17" s="45" t="s">
        <v>104</v>
      </c>
      <c r="C17" s="52" t="str">
        <f>C1</f>
        <v>Maandag 15-09</v>
      </c>
      <c r="E17" s="68"/>
      <c r="F17" s="9">
        <v>0.947916666666666</v>
      </c>
      <c r="G17" s="9">
        <v>0.956944444444445</v>
      </c>
      <c r="H17" s="12" t="s">
        <v>73</v>
      </c>
      <c r="I17" s="7" t="s">
        <v>87</v>
      </c>
      <c r="J17" s="7" t="s">
        <v>75</v>
      </c>
    </row>
    <row r="18" spans="1:10" ht="12.75">
      <c r="A18" s="10" t="s">
        <v>71</v>
      </c>
      <c r="B18" s="30" t="s">
        <v>12</v>
      </c>
      <c r="C18" s="2" t="s">
        <v>13</v>
      </c>
      <c r="E18" s="8"/>
      <c r="F18" s="13">
        <v>0.9583333333333334</v>
      </c>
      <c r="G18" s="121" t="s">
        <v>110</v>
      </c>
      <c r="H18" s="122"/>
      <c r="I18" s="122"/>
      <c r="J18" s="123"/>
    </row>
    <row r="19" spans="1:10" ht="12.75">
      <c r="A19" s="11" t="s">
        <v>72</v>
      </c>
      <c r="B19" s="31" t="s">
        <v>130</v>
      </c>
      <c r="C19" s="2" t="s">
        <v>13</v>
      </c>
      <c r="E19" s="44"/>
      <c r="F19" s="44"/>
      <c r="G19" s="44"/>
      <c r="H19" s="44"/>
      <c r="I19" s="44"/>
      <c r="J19" s="44"/>
    </row>
    <row r="20" spans="1:10" ht="12.75">
      <c r="A20" s="12" t="s">
        <v>73</v>
      </c>
      <c r="B20" s="32" t="s">
        <v>131</v>
      </c>
      <c r="C20" s="2" t="s">
        <v>13</v>
      </c>
      <c r="E20" s="124" t="s">
        <v>106</v>
      </c>
      <c r="F20" s="124"/>
      <c r="G20" s="124"/>
      <c r="H20" s="124"/>
      <c r="I20" s="124"/>
      <c r="J20" s="124"/>
    </row>
    <row r="21" spans="1:10" ht="12.75">
      <c r="A21" s="35" t="s">
        <v>74</v>
      </c>
      <c r="B21" s="34" t="s">
        <v>132</v>
      </c>
      <c r="C21" s="2" t="s">
        <v>13</v>
      </c>
      <c r="E21" s="124"/>
      <c r="F21" s="124"/>
      <c r="G21" s="124"/>
      <c r="H21" s="124"/>
      <c r="I21" s="124"/>
      <c r="J21" s="124"/>
    </row>
    <row r="22" spans="1:10" ht="12.75">
      <c r="A22" s="7" t="s">
        <v>75</v>
      </c>
      <c r="B22" s="33" t="s">
        <v>44</v>
      </c>
      <c r="C22" s="2" t="s">
        <v>13</v>
      </c>
      <c r="E22" s="124" t="s">
        <v>153</v>
      </c>
      <c r="F22" s="124"/>
      <c r="G22" s="124"/>
      <c r="H22" s="124"/>
      <c r="I22" s="124"/>
      <c r="J22" s="124"/>
    </row>
    <row r="23" spans="1:10" ht="12.75">
      <c r="A23" s="36" t="s">
        <v>78</v>
      </c>
      <c r="B23" s="37" t="s">
        <v>47</v>
      </c>
      <c r="C23" s="2" t="s">
        <v>13</v>
      </c>
      <c r="E23" s="124"/>
      <c r="F23" s="124"/>
      <c r="G23" s="124"/>
      <c r="H23" s="124"/>
      <c r="I23" s="124"/>
      <c r="J23" s="124"/>
    </row>
    <row r="24" spans="1:10" ht="12.75">
      <c r="A24" s="128"/>
      <c r="B24" s="128"/>
      <c r="C24" s="128"/>
      <c r="E24" s="117" t="s">
        <v>89</v>
      </c>
      <c r="F24" s="117"/>
      <c r="G24" s="117"/>
      <c r="H24" s="117"/>
      <c r="I24" s="117"/>
      <c r="J24" s="117"/>
    </row>
    <row r="25" spans="1:10" ht="12.75">
      <c r="A25" s="51" t="s">
        <v>83</v>
      </c>
      <c r="B25" s="45" t="s">
        <v>152</v>
      </c>
      <c r="C25" s="52" t="str">
        <f>C1</f>
        <v>Maandag 15-09</v>
      </c>
      <c r="E25" s="124" t="s">
        <v>145</v>
      </c>
      <c r="F25" s="124"/>
      <c r="G25" s="124"/>
      <c r="H25" s="124"/>
      <c r="I25" s="124"/>
      <c r="J25" s="124"/>
    </row>
    <row r="26" spans="1:10" ht="12.75">
      <c r="A26" s="10" t="s">
        <v>71</v>
      </c>
      <c r="B26" s="30" t="s">
        <v>25</v>
      </c>
      <c r="C26" s="2" t="s">
        <v>6</v>
      </c>
      <c r="E26" s="124"/>
      <c r="F26" s="124"/>
      <c r="G26" s="124"/>
      <c r="H26" s="124"/>
      <c r="I26" s="124"/>
      <c r="J26" s="124"/>
    </row>
    <row r="27" spans="1:10" ht="12.75">
      <c r="A27" s="11" t="s">
        <v>72</v>
      </c>
      <c r="B27" s="31" t="s">
        <v>30</v>
      </c>
      <c r="C27" s="2" t="s">
        <v>6</v>
      </c>
      <c r="E27" s="124"/>
      <c r="F27" s="124"/>
      <c r="G27" s="124"/>
      <c r="H27" s="124"/>
      <c r="I27" s="124"/>
      <c r="J27" s="124"/>
    </row>
    <row r="28" spans="1:3" ht="12.75">
      <c r="A28" s="12" t="s">
        <v>73</v>
      </c>
      <c r="B28" s="32" t="s">
        <v>116</v>
      </c>
      <c r="C28" s="2" t="s">
        <v>6</v>
      </c>
    </row>
    <row r="29" spans="1:10" ht="12.75">
      <c r="A29" s="35" t="s">
        <v>74</v>
      </c>
      <c r="B29" s="34" t="s">
        <v>40</v>
      </c>
      <c r="C29" s="2" t="s">
        <v>6</v>
      </c>
      <c r="E29" s="135" t="s">
        <v>146</v>
      </c>
      <c r="F29" s="135"/>
      <c r="G29" s="135"/>
      <c r="H29" s="135"/>
      <c r="I29" s="135"/>
      <c r="J29" s="135"/>
    </row>
    <row r="30" spans="1:10" ht="12.75">
      <c r="A30" s="7" t="s">
        <v>75</v>
      </c>
      <c r="B30" s="33" t="s">
        <v>43</v>
      </c>
      <c r="C30" s="2" t="s">
        <v>6</v>
      </c>
      <c r="E30" s="117" t="s">
        <v>147</v>
      </c>
      <c r="F30" s="117"/>
      <c r="G30" s="117"/>
      <c r="H30" s="117"/>
      <c r="I30" s="117"/>
      <c r="J30" s="117"/>
    </row>
    <row r="31" spans="1:10" ht="12.75">
      <c r="A31" s="36" t="s">
        <v>78</v>
      </c>
      <c r="B31" s="37" t="s">
        <v>117</v>
      </c>
      <c r="C31" s="2" t="s">
        <v>6</v>
      </c>
      <c r="E31" s="117" t="s">
        <v>148</v>
      </c>
      <c r="F31" s="117"/>
      <c r="G31" s="117"/>
      <c r="H31" s="117"/>
      <c r="I31" s="117"/>
      <c r="J31" s="117"/>
    </row>
    <row r="32" spans="1:10" ht="12.75">
      <c r="A32" s="128"/>
      <c r="B32" s="128"/>
      <c r="C32" s="128"/>
      <c r="E32" s="117" t="s">
        <v>111</v>
      </c>
      <c r="F32" s="117"/>
      <c r="G32" s="117"/>
      <c r="H32" s="117"/>
      <c r="I32" s="117"/>
      <c r="J32" s="117"/>
    </row>
    <row r="33" spans="1:10" ht="12.75">
      <c r="A33" s="51" t="s">
        <v>82</v>
      </c>
      <c r="B33" s="45" t="s">
        <v>102</v>
      </c>
      <c r="C33" s="52" t="s">
        <v>142</v>
      </c>
      <c r="E33" s="116" t="s">
        <v>99</v>
      </c>
      <c r="F33" s="116"/>
      <c r="G33" s="116"/>
      <c r="H33" s="116"/>
      <c r="I33" s="116"/>
      <c r="J33" s="116"/>
    </row>
    <row r="34" spans="1:3" ht="12.75">
      <c r="A34" s="10" t="s">
        <v>71</v>
      </c>
      <c r="B34" s="30" t="s">
        <v>158</v>
      </c>
      <c r="C34" s="2" t="s">
        <v>15</v>
      </c>
    </row>
    <row r="35" spans="1:10" ht="12.75">
      <c r="A35" s="11" t="s">
        <v>72</v>
      </c>
      <c r="B35" s="31" t="s">
        <v>137</v>
      </c>
      <c r="C35" s="2" t="s">
        <v>13</v>
      </c>
      <c r="E35" s="117" t="s">
        <v>90</v>
      </c>
      <c r="F35" s="117"/>
      <c r="G35" s="117"/>
      <c r="H35" s="117"/>
      <c r="I35" s="117"/>
      <c r="J35" s="117"/>
    </row>
    <row r="36" spans="1:10" ht="12.75" customHeight="1">
      <c r="A36" s="12" t="s">
        <v>73</v>
      </c>
      <c r="B36" s="32" t="s">
        <v>138</v>
      </c>
      <c r="C36" s="2" t="s">
        <v>15</v>
      </c>
      <c r="E36" s="117" t="s">
        <v>91</v>
      </c>
      <c r="F36" s="117"/>
      <c r="G36" s="117"/>
      <c r="H36" s="117"/>
      <c r="I36" s="117"/>
      <c r="J36" s="117"/>
    </row>
    <row r="37" spans="1:3" ht="12.75">
      <c r="A37" s="35" t="s">
        <v>74</v>
      </c>
      <c r="B37" s="34" t="s">
        <v>139</v>
      </c>
      <c r="C37" s="2" t="s">
        <v>15</v>
      </c>
    </row>
    <row r="38" spans="1:10" ht="12.75">
      <c r="A38" s="7" t="s">
        <v>75</v>
      </c>
      <c r="B38" s="33" t="s">
        <v>140</v>
      </c>
      <c r="C38" s="2" t="s">
        <v>15</v>
      </c>
      <c r="E38" s="124" t="s">
        <v>150</v>
      </c>
      <c r="F38" s="124"/>
      <c r="G38" s="124"/>
      <c r="H38" s="124"/>
      <c r="I38" s="124"/>
      <c r="J38" s="124"/>
    </row>
    <row r="39" spans="1:10" ht="12.75">
      <c r="A39" s="36" t="s">
        <v>78</v>
      </c>
      <c r="B39" s="37" t="s">
        <v>53</v>
      </c>
      <c r="C39" s="2" t="s">
        <v>15</v>
      </c>
      <c r="E39" s="124"/>
      <c r="F39" s="124"/>
      <c r="G39" s="124"/>
      <c r="H39" s="124"/>
      <c r="I39" s="124"/>
      <c r="J39" s="124"/>
    </row>
    <row r="40" spans="1:10" ht="12.75">
      <c r="A40" s="127"/>
      <c r="B40" s="127"/>
      <c r="C40" s="127"/>
      <c r="E40" s="117" t="s">
        <v>151</v>
      </c>
      <c r="F40" s="117"/>
      <c r="G40" s="117"/>
      <c r="H40" s="117"/>
      <c r="I40" s="117"/>
      <c r="J40" s="117"/>
    </row>
    <row r="41" spans="1:3" ht="12.75">
      <c r="A41" s="51" t="s">
        <v>81</v>
      </c>
      <c r="B41" s="45" t="s">
        <v>121</v>
      </c>
      <c r="C41" s="52" t="s">
        <v>143</v>
      </c>
    </row>
    <row r="42" spans="1:10" ht="12.75">
      <c r="A42" s="10" t="s">
        <v>71</v>
      </c>
      <c r="B42" s="30" t="s">
        <v>186</v>
      </c>
      <c r="C42" s="2" t="s">
        <v>13</v>
      </c>
      <c r="E42" s="116" t="s">
        <v>149</v>
      </c>
      <c r="F42" s="117"/>
      <c r="G42" s="117"/>
      <c r="H42" s="117"/>
      <c r="I42" s="117"/>
      <c r="J42" s="117"/>
    </row>
    <row r="43" spans="1:3" ht="12.75">
      <c r="A43" s="11" t="s">
        <v>72</v>
      </c>
      <c r="B43" s="31" t="s">
        <v>133</v>
      </c>
      <c r="C43" s="2" t="s">
        <v>15</v>
      </c>
    </row>
    <row r="44" spans="1:10" ht="12.75">
      <c r="A44" s="12" t="s">
        <v>73</v>
      </c>
      <c r="B44" s="32" t="s">
        <v>134</v>
      </c>
      <c r="C44" s="2" t="s">
        <v>15</v>
      </c>
      <c r="E44" s="54"/>
      <c r="F44" s="129" t="s">
        <v>107</v>
      </c>
      <c r="G44" s="130"/>
      <c r="H44" s="130"/>
      <c r="I44" s="130"/>
      <c r="J44" s="131"/>
    </row>
    <row r="45" spans="1:10" ht="12.75">
      <c r="A45" s="35" t="s">
        <v>74</v>
      </c>
      <c r="B45" s="34" t="s">
        <v>156</v>
      </c>
      <c r="C45" s="2" t="s">
        <v>15</v>
      </c>
      <c r="E45" s="55"/>
      <c r="F45" s="89" t="s">
        <v>4</v>
      </c>
      <c r="G45" s="90"/>
      <c r="H45" s="45" t="s">
        <v>85</v>
      </c>
      <c r="I45" s="45"/>
      <c r="J45" s="45" t="s">
        <v>86</v>
      </c>
    </row>
    <row r="46" spans="1:10" ht="12.75">
      <c r="A46" s="7" t="s">
        <v>75</v>
      </c>
      <c r="B46" s="33" t="s">
        <v>135</v>
      </c>
      <c r="C46" s="2" t="s">
        <v>15</v>
      </c>
      <c r="E46" s="56"/>
      <c r="F46" s="46">
        <v>0.8020833333333334</v>
      </c>
      <c r="G46" s="46">
        <v>0.8138888888888889</v>
      </c>
      <c r="H46" s="47" t="s">
        <v>71</v>
      </c>
      <c r="I46" s="45" t="s">
        <v>87</v>
      </c>
      <c r="J46" s="48" t="s">
        <v>72</v>
      </c>
    </row>
    <row r="47" spans="1:10" ht="12.75">
      <c r="A47" s="36" t="s">
        <v>78</v>
      </c>
      <c r="B47" s="37" t="s">
        <v>136</v>
      </c>
      <c r="C47" s="2" t="s">
        <v>15</v>
      </c>
      <c r="E47" s="56"/>
      <c r="F47" s="46">
        <v>0.8159722222222222</v>
      </c>
      <c r="G47" s="46">
        <v>0.8277777777777777</v>
      </c>
      <c r="H47" s="49" t="s">
        <v>74</v>
      </c>
      <c r="I47" s="45" t="s">
        <v>87</v>
      </c>
      <c r="J47" s="45" t="s">
        <v>75</v>
      </c>
    </row>
    <row r="48" spans="1:10" ht="12.75">
      <c r="A48" s="128"/>
      <c r="B48" s="128"/>
      <c r="C48" s="128"/>
      <c r="E48" s="56"/>
      <c r="F48" s="46">
        <v>0.829861111111111</v>
      </c>
      <c r="G48" s="46">
        <v>0.8416666666666666</v>
      </c>
      <c r="H48" s="47" t="s">
        <v>71</v>
      </c>
      <c r="I48" s="45" t="s">
        <v>87</v>
      </c>
      <c r="J48" s="50" t="s">
        <v>73</v>
      </c>
    </row>
    <row r="49" spans="1:10" ht="12.75">
      <c r="A49" s="51" t="s">
        <v>80</v>
      </c>
      <c r="B49" s="45" t="s">
        <v>101</v>
      </c>
      <c r="C49" s="52" t="s">
        <v>144</v>
      </c>
      <c r="E49" s="56"/>
      <c r="F49" s="46">
        <v>0.84375</v>
      </c>
      <c r="G49" s="46">
        <v>0.8555555555555554</v>
      </c>
      <c r="H49" s="49" t="s">
        <v>74</v>
      </c>
      <c r="I49" s="45" t="s">
        <v>87</v>
      </c>
      <c r="J49" s="48" t="s">
        <v>72</v>
      </c>
    </row>
    <row r="50" spans="1:10" ht="12.75">
      <c r="A50" s="10" t="s">
        <v>71</v>
      </c>
      <c r="B50" s="30" t="s">
        <v>5</v>
      </c>
      <c r="C50" s="2" t="s">
        <v>21</v>
      </c>
      <c r="E50" s="56"/>
      <c r="F50" s="46">
        <v>0.8576388888888887</v>
      </c>
      <c r="G50" s="46">
        <v>0.8694444444444442</v>
      </c>
      <c r="H50" s="45" t="s">
        <v>75</v>
      </c>
      <c r="I50" s="45" t="s">
        <v>87</v>
      </c>
      <c r="J50" s="50" t="s">
        <v>73</v>
      </c>
    </row>
    <row r="51" spans="1:10" ht="12.75">
      <c r="A51" s="11" t="s">
        <v>72</v>
      </c>
      <c r="B51" s="31" t="s">
        <v>122</v>
      </c>
      <c r="C51" s="2" t="s">
        <v>21</v>
      </c>
      <c r="E51" s="55"/>
      <c r="F51" s="46">
        <v>0.8715277777777776</v>
      </c>
      <c r="G51" s="46">
        <v>0.8833333333333331</v>
      </c>
      <c r="H51" s="47" t="s">
        <v>71</v>
      </c>
      <c r="I51" s="45" t="s">
        <v>87</v>
      </c>
      <c r="J51" s="49" t="s">
        <v>74</v>
      </c>
    </row>
    <row r="52" spans="1:10" ht="12.75">
      <c r="A52" s="12" t="s">
        <v>73</v>
      </c>
      <c r="B52" s="32" t="s">
        <v>37</v>
      </c>
      <c r="C52" s="2" t="s">
        <v>21</v>
      </c>
      <c r="E52" s="56"/>
      <c r="F52" s="46">
        <v>0.8854166666666664</v>
      </c>
      <c r="G52" s="46">
        <v>0.8972222222222219</v>
      </c>
      <c r="H52" s="48" t="s">
        <v>72</v>
      </c>
      <c r="I52" s="45" t="s">
        <v>87</v>
      </c>
      <c r="J52" s="45" t="s">
        <v>75</v>
      </c>
    </row>
    <row r="53" spans="1:10" ht="12.75">
      <c r="A53" s="35" t="s">
        <v>74</v>
      </c>
      <c r="B53" s="34" t="s">
        <v>123</v>
      </c>
      <c r="C53" s="2" t="s">
        <v>21</v>
      </c>
      <c r="E53" s="56"/>
      <c r="F53" s="46">
        <v>0.8993055555555552</v>
      </c>
      <c r="G53" s="46">
        <v>0.9111111111111108</v>
      </c>
      <c r="H53" s="50" t="s">
        <v>73</v>
      </c>
      <c r="I53" s="45" t="s">
        <v>87</v>
      </c>
      <c r="J53" s="49" t="s">
        <v>74</v>
      </c>
    </row>
    <row r="54" spans="1:10" ht="12.75">
      <c r="A54" s="7" t="s">
        <v>75</v>
      </c>
      <c r="B54" s="33" t="s">
        <v>124</v>
      </c>
      <c r="C54" s="2" t="s">
        <v>11</v>
      </c>
      <c r="E54" s="56"/>
      <c r="F54" s="46">
        <v>0.9131944444444441</v>
      </c>
      <c r="G54" s="46">
        <v>0.925</v>
      </c>
      <c r="H54" s="47" t="s">
        <v>71</v>
      </c>
      <c r="I54" s="45" t="s">
        <v>87</v>
      </c>
      <c r="J54" s="45" t="s">
        <v>75</v>
      </c>
    </row>
    <row r="55" spans="1:10" ht="12.75">
      <c r="A55" s="36" t="s">
        <v>78</v>
      </c>
      <c r="B55" s="37" t="s">
        <v>157</v>
      </c>
      <c r="C55" s="2" t="s">
        <v>11</v>
      </c>
      <c r="E55" s="56"/>
      <c r="F55" s="46">
        <v>0.9270833333333329</v>
      </c>
      <c r="G55" s="46">
        <v>0.9388888888888884</v>
      </c>
      <c r="H55" s="48" t="s">
        <v>72</v>
      </c>
      <c r="I55" s="45" t="s">
        <v>87</v>
      </c>
      <c r="J55" s="50" t="s">
        <v>73</v>
      </c>
    </row>
    <row r="56" spans="1:10" ht="12.75">
      <c r="A56" s="127"/>
      <c r="B56" s="127"/>
      <c r="C56" s="127"/>
      <c r="E56" s="56"/>
      <c r="F56" s="46">
        <v>0.9444444444444445</v>
      </c>
      <c r="G56" s="132" t="s">
        <v>110</v>
      </c>
      <c r="H56" s="133"/>
      <c r="I56" s="133"/>
      <c r="J56" s="134"/>
    </row>
    <row r="57" spans="1:10" ht="12.75">
      <c r="A57" s="91"/>
      <c r="B57" s="91"/>
      <c r="C57" s="91"/>
      <c r="E57" s="117"/>
      <c r="F57" s="117"/>
      <c r="G57" s="117"/>
      <c r="H57" s="117"/>
      <c r="I57" s="117"/>
      <c r="J57" s="117"/>
    </row>
    <row r="58" spans="1:10" ht="12.75" customHeight="1">
      <c r="A58" s="125" t="s">
        <v>154</v>
      </c>
      <c r="B58" s="125"/>
      <c r="C58" s="125"/>
      <c r="D58" s="88"/>
      <c r="E58" s="117" t="s">
        <v>108</v>
      </c>
      <c r="F58" s="117"/>
      <c r="G58" s="117"/>
      <c r="H58" s="117"/>
      <c r="I58" s="117"/>
      <c r="J58" s="117"/>
    </row>
    <row r="59" spans="1:10" ht="12.75">
      <c r="A59" s="125"/>
      <c r="B59" s="125"/>
      <c r="C59" s="125"/>
      <c r="D59" s="88"/>
      <c r="E59" s="117" t="s">
        <v>98</v>
      </c>
      <c r="F59" s="117"/>
      <c r="G59" s="117"/>
      <c r="H59" s="117"/>
      <c r="I59" s="117"/>
      <c r="J59" s="117"/>
    </row>
    <row r="60" spans="1:10" ht="12.75">
      <c r="A60" s="125"/>
      <c r="B60" s="125"/>
      <c r="C60" s="125"/>
      <c r="D60" s="88"/>
      <c r="E60" s="117" t="s">
        <v>155</v>
      </c>
      <c r="F60" s="117"/>
      <c r="G60" s="117"/>
      <c r="H60" s="117"/>
      <c r="I60" s="117"/>
      <c r="J60" s="117"/>
    </row>
    <row r="61" spans="1:6" ht="12.75">
      <c r="A61" s="126"/>
      <c r="B61" s="126"/>
      <c r="C61" s="126"/>
      <c r="D61" s="88"/>
      <c r="E61" s="88"/>
      <c r="F61" s="88"/>
    </row>
    <row r="62" spans="1:10" ht="12.75">
      <c r="A62" s="126"/>
      <c r="B62" s="126"/>
      <c r="C62" s="126"/>
      <c r="E62" s="117" t="s">
        <v>112</v>
      </c>
      <c r="F62" s="117"/>
      <c r="G62" s="117"/>
      <c r="H62" s="117"/>
      <c r="I62" s="117"/>
      <c r="J62" s="117"/>
    </row>
    <row r="63" spans="1:3" ht="12.75">
      <c r="A63" s="126"/>
      <c r="B63" s="126"/>
      <c r="C63" s="126"/>
    </row>
    <row r="64" spans="1:10" ht="12.75">
      <c r="A64" s="126"/>
      <c r="B64" s="126"/>
      <c r="C64" s="126"/>
      <c r="E64" s="117" t="s">
        <v>113</v>
      </c>
      <c r="F64" s="117"/>
      <c r="G64" s="117"/>
      <c r="H64" s="117"/>
      <c r="I64" s="117"/>
      <c r="J64" s="117"/>
    </row>
    <row r="65" ht="12.75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</sheetData>
  <mergeCells count="32">
    <mergeCell ref="A32:C32"/>
    <mergeCell ref="A8:C8"/>
    <mergeCell ref="A16:C16"/>
    <mergeCell ref="A24:C24"/>
    <mergeCell ref="E60:J60"/>
    <mergeCell ref="E57:J57"/>
    <mergeCell ref="E29:J29"/>
    <mergeCell ref="E31:J31"/>
    <mergeCell ref="E32:J32"/>
    <mergeCell ref="E33:J33"/>
    <mergeCell ref="E35:J35"/>
    <mergeCell ref="E36:J36"/>
    <mergeCell ref="E38:J39"/>
    <mergeCell ref="E40:J40"/>
    <mergeCell ref="A58:C64"/>
    <mergeCell ref="E64:J64"/>
    <mergeCell ref="A40:C40"/>
    <mergeCell ref="E59:J59"/>
    <mergeCell ref="E62:J62"/>
    <mergeCell ref="A56:C56"/>
    <mergeCell ref="A48:C48"/>
    <mergeCell ref="F44:J44"/>
    <mergeCell ref="E58:J58"/>
    <mergeCell ref="G56:J56"/>
    <mergeCell ref="E42:J42"/>
    <mergeCell ref="E1:J1"/>
    <mergeCell ref="G18:J18"/>
    <mergeCell ref="E20:J21"/>
    <mergeCell ref="E22:J23"/>
    <mergeCell ref="E25:J27"/>
    <mergeCell ref="E30:J30"/>
    <mergeCell ref="E24:J24"/>
  </mergeCells>
  <printOptions horizontalCentered="1" verticalCentered="1"/>
  <pageMargins left="0.5905511811023623" right="0.3937007874015748" top="0.7874015748031497" bottom="0.5905511811023623" header="0.3937007874015748" footer="0.5118110236220472"/>
  <pageSetup fitToHeight="1" fitToWidth="1" horizontalDpi="300" verticalDpi="300" orientation="portrait" paperSize="9" scale="76" r:id="rId1"/>
  <headerFooter alignWithMargins="0">
    <oddHeader>&amp;L&amp;"Arial,Vet"&amp;12NZVB&amp;C&amp;"Arial,Vet"&amp;12Bekerronde 1&amp;R&amp;"Arial,Vet"&amp;12 2008-2009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showGridLines="0" showRowColHeaders="0" workbookViewId="0" topLeftCell="A1">
      <selection activeCell="L35" sqref="L35"/>
    </sheetView>
  </sheetViews>
  <sheetFormatPr defaultColWidth="9.140625" defaultRowHeight="12.75" zeroHeight="1"/>
  <cols>
    <col min="1" max="1" width="43.8515625" style="0" bestFit="1" customWidth="1"/>
    <col min="2" max="2" width="4.7109375" style="0" customWidth="1"/>
    <col min="3" max="8" width="5.7109375" style="0" customWidth="1"/>
    <col min="9" max="13" width="8.7109375" style="0" customWidth="1"/>
    <col min="15" max="16384" width="0" style="0" hidden="1" customWidth="1"/>
  </cols>
  <sheetData>
    <row r="1" spans="1:13" ht="27" customHeight="1" thickTop="1">
      <c r="A1" s="136" t="str">
        <f>CONCATENATE(Speelschema!A1,", ",Speelschema!B1,", ",Speelschema!C1)</f>
        <v>Poule 1, Indoor-Sportcentrum zaal 1, Maandag 15-09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ht="13.5" thickBot="1">
      <c r="A2" s="139" t="s">
        <v>92</v>
      </c>
      <c r="B2" s="140"/>
      <c r="C2" s="29" t="s">
        <v>71</v>
      </c>
      <c r="D2" s="28" t="s">
        <v>72</v>
      </c>
      <c r="E2" s="27" t="s">
        <v>73</v>
      </c>
      <c r="F2" s="42" t="s">
        <v>74</v>
      </c>
      <c r="G2" s="21" t="s">
        <v>75</v>
      </c>
      <c r="H2" s="39" t="s">
        <v>78</v>
      </c>
      <c r="I2" s="21" t="s">
        <v>93</v>
      </c>
      <c r="J2" s="21" t="s">
        <v>94</v>
      </c>
      <c r="K2" s="21" t="s">
        <v>95</v>
      </c>
      <c r="L2" s="21" t="s">
        <v>96</v>
      </c>
      <c r="M2" s="22" t="s">
        <v>97</v>
      </c>
    </row>
    <row r="3" spans="1:13" ht="12.75">
      <c r="A3" s="26" t="str">
        <f>Speelschema!B2</f>
        <v>SEM waterbehandeling</v>
      </c>
      <c r="B3" s="10" t="s">
        <v>71</v>
      </c>
      <c r="C3" s="94"/>
      <c r="D3" s="95" t="s">
        <v>172</v>
      </c>
      <c r="E3" s="95" t="s">
        <v>163</v>
      </c>
      <c r="F3" s="95" t="s">
        <v>161</v>
      </c>
      <c r="G3" s="95" t="s">
        <v>172</v>
      </c>
      <c r="H3" s="95" t="s">
        <v>177</v>
      </c>
      <c r="I3" s="99">
        <v>10</v>
      </c>
      <c r="J3" s="99">
        <v>9</v>
      </c>
      <c r="K3" s="99">
        <v>7</v>
      </c>
      <c r="L3" s="19">
        <f aca="true" t="shared" si="0" ref="L3:L8">IF(I3=0,"",J3-K3)</f>
        <v>2</v>
      </c>
      <c r="M3" s="20">
        <v>2</v>
      </c>
    </row>
    <row r="4" spans="1:13" ht="12.75">
      <c r="A4" s="25" t="str">
        <f>Speelschema!B3</f>
        <v>Wuyts tegelwerken</v>
      </c>
      <c r="B4" s="11" t="s">
        <v>72</v>
      </c>
      <c r="C4" s="96" t="s">
        <v>173</v>
      </c>
      <c r="D4" s="97"/>
      <c r="E4" s="96" t="s">
        <v>171</v>
      </c>
      <c r="F4" s="96" t="s">
        <v>160</v>
      </c>
      <c r="G4" s="96" t="s">
        <v>170</v>
      </c>
      <c r="H4" s="96" t="s">
        <v>179</v>
      </c>
      <c r="I4" s="99">
        <v>1</v>
      </c>
      <c r="J4" s="99">
        <v>4</v>
      </c>
      <c r="K4" s="99">
        <v>11</v>
      </c>
      <c r="L4" s="15">
        <f t="shared" si="0"/>
        <v>-7</v>
      </c>
      <c r="M4" s="16">
        <v>6</v>
      </c>
    </row>
    <row r="5" spans="1:13" ht="12.75">
      <c r="A5" s="23" t="str">
        <f>Speelschema!B4</f>
        <v>Black Pearls</v>
      </c>
      <c r="B5" s="12" t="s">
        <v>73</v>
      </c>
      <c r="C5" s="96" t="s">
        <v>163</v>
      </c>
      <c r="D5" s="96" t="s">
        <v>171</v>
      </c>
      <c r="E5" s="97"/>
      <c r="F5" s="96" t="s">
        <v>163</v>
      </c>
      <c r="G5" s="96" t="s">
        <v>170</v>
      </c>
      <c r="H5" s="96" t="s">
        <v>169</v>
      </c>
      <c r="I5" s="99">
        <v>3</v>
      </c>
      <c r="J5" s="99">
        <v>5</v>
      </c>
      <c r="K5" s="99">
        <v>9</v>
      </c>
      <c r="L5" s="15">
        <f t="shared" si="0"/>
        <v>-4</v>
      </c>
      <c r="M5" s="16">
        <v>5</v>
      </c>
    </row>
    <row r="6" spans="1:13" ht="12.75">
      <c r="A6" s="43" t="str">
        <f>Speelschema!B5</f>
        <v>Café Down Town/ De Goddelijke Kanaries</v>
      </c>
      <c r="B6" s="35" t="s">
        <v>74</v>
      </c>
      <c r="C6" s="96" t="s">
        <v>160</v>
      </c>
      <c r="D6" s="96" t="s">
        <v>161</v>
      </c>
      <c r="E6" s="96" t="s">
        <v>163</v>
      </c>
      <c r="F6" s="97"/>
      <c r="G6" s="96" t="s">
        <v>161</v>
      </c>
      <c r="H6" s="96" t="s">
        <v>159</v>
      </c>
      <c r="I6" s="99">
        <v>8</v>
      </c>
      <c r="J6" s="99">
        <v>3</v>
      </c>
      <c r="K6" s="99">
        <v>2</v>
      </c>
      <c r="L6" s="15">
        <f t="shared" si="0"/>
        <v>1</v>
      </c>
      <c r="M6" s="16">
        <v>4</v>
      </c>
    </row>
    <row r="7" spans="1:13" ht="12.75">
      <c r="A7" s="24" t="str">
        <f>Speelschema!B6</f>
        <v>Gm Products</v>
      </c>
      <c r="B7" s="7" t="s">
        <v>75</v>
      </c>
      <c r="C7" s="96" t="s">
        <v>173</v>
      </c>
      <c r="D7" s="96" t="s">
        <v>165</v>
      </c>
      <c r="E7" s="96" t="s">
        <v>165</v>
      </c>
      <c r="F7" s="96" t="s">
        <v>160</v>
      </c>
      <c r="G7" s="97"/>
      <c r="H7" s="96" t="s">
        <v>165</v>
      </c>
      <c r="I7" s="99">
        <v>9</v>
      </c>
      <c r="J7" s="99">
        <v>6</v>
      </c>
      <c r="K7" s="99">
        <v>6</v>
      </c>
      <c r="L7" s="15">
        <f t="shared" si="0"/>
        <v>0</v>
      </c>
      <c r="M7" s="16">
        <v>3</v>
      </c>
    </row>
    <row r="8" spans="1:13" ht="13.5" thickBot="1">
      <c r="A8" s="38" t="str">
        <f>Speelschema!B7</f>
        <v>Real American 1</v>
      </c>
      <c r="B8" s="40" t="s">
        <v>78</v>
      </c>
      <c r="C8" s="93" t="s">
        <v>176</v>
      </c>
      <c r="D8" s="93" t="s">
        <v>178</v>
      </c>
      <c r="E8" s="93" t="s">
        <v>166</v>
      </c>
      <c r="F8" s="93" t="s">
        <v>159</v>
      </c>
      <c r="G8" s="93" t="s">
        <v>170</v>
      </c>
      <c r="H8" s="98"/>
      <c r="I8" s="99">
        <v>10</v>
      </c>
      <c r="J8" s="99">
        <v>14</v>
      </c>
      <c r="K8" s="99">
        <v>6</v>
      </c>
      <c r="L8" s="17">
        <f t="shared" si="0"/>
        <v>8</v>
      </c>
      <c r="M8" s="18">
        <v>1</v>
      </c>
    </row>
    <row r="9" spans="1:13" ht="27" customHeight="1" thickTop="1">
      <c r="A9" s="136" t="str">
        <f>CONCATENATE(Speelschema!A9,", ",Speelschema!B9,", ",Speelschema!C9)</f>
        <v>Poule 2, Indoor-Sportcentrum zaal 2, Maandag 15-09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8"/>
    </row>
    <row r="10" spans="1:13" ht="13.5" thickBot="1">
      <c r="A10" s="139" t="s">
        <v>92</v>
      </c>
      <c r="B10" s="140"/>
      <c r="C10" s="29" t="s">
        <v>71</v>
      </c>
      <c r="D10" s="28" t="s">
        <v>72</v>
      </c>
      <c r="E10" s="27" t="s">
        <v>73</v>
      </c>
      <c r="F10" s="42" t="s">
        <v>74</v>
      </c>
      <c r="G10" s="21" t="s">
        <v>75</v>
      </c>
      <c r="H10" s="39" t="s">
        <v>78</v>
      </c>
      <c r="I10" s="21" t="s">
        <v>93</v>
      </c>
      <c r="J10" s="21" t="s">
        <v>94</v>
      </c>
      <c r="K10" s="21" t="s">
        <v>95</v>
      </c>
      <c r="L10" s="21" t="s">
        <v>96</v>
      </c>
      <c r="M10" s="22" t="s">
        <v>97</v>
      </c>
    </row>
    <row r="11" spans="1:13" ht="12.75">
      <c r="A11" s="26" t="str">
        <f>Speelschema!B10</f>
        <v>Bouwbedrijf Waalre/Van Eijndhoven Zeefdruk</v>
      </c>
      <c r="B11" s="10" t="s">
        <v>71</v>
      </c>
      <c r="C11" s="94"/>
      <c r="D11" s="95" t="s">
        <v>164</v>
      </c>
      <c r="E11" s="95" t="s">
        <v>169</v>
      </c>
      <c r="F11" s="95" t="s">
        <v>170</v>
      </c>
      <c r="G11" s="95" t="s">
        <v>164</v>
      </c>
      <c r="H11" s="95" t="s">
        <v>170</v>
      </c>
      <c r="I11" s="99">
        <v>0</v>
      </c>
      <c r="J11" s="99">
        <v>2</v>
      </c>
      <c r="K11" s="99">
        <v>15</v>
      </c>
      <c r="L11" s="92">
        <f aca="true" t="shared" si="1" ref="L11:L16">IF(I11="","",J11-K11)</f>
        <v>-13</v>
      </c>
      <c r="M11" s="20">
        <v>6</v>
      </c>
    </row>
    <row r="12" spans="1:13" ht="12.75">
      <c r="A12" s="25" t="str">
        <f>Speelschema!B11</f>
        <v>Café De Kram</v>
      </c>
      <c r="B12" s="11" t="s">
        <v>72</v>
      </c>
      <c r="C12" s="96" t="s">
        <v>162</v>
      </c>
      <c r="D12" s="97"/>
      <c r="E12" s="96" t="s">
        <v>165</v>
      </c>
      <c r="F12" s="96" t="s">
        <v>160</v>
      </c>
      <c r="G12" s="96" t="s">
        <v>160</v>
      </c>
      <c r="H12" s="96" t="s">
        <v>174</v>
      </c>
      <c r="I12" s="99">
        <v>6</v>
      </c>
      <c r="J12" s="99">
        <v>8</v>
      </c>
      <c r="K12" s="99">
        <v>6</v>
      </c>
      <c r="L12" s="92">
        <f t="shared" si="1"/>
        <v>2</v>
      </c>
      <c r="M12" s="16">
        <v>4</v>
      </c>
    </row>
    <row r="13" spans="1:13" ht="12.75">
      <c r="A13" s="23" t="str">
        <f>Speelschema!B12</f>
        <v>DCS</v>
      </c>
      <c r="B13" s="12" t="s">
        <v>73</v>
      </c>
      <c r="C13" s="96" t="s">
        <v>166</v>
      </c>
      <c r="D13" s="96" t="s">
        <v>170</v>
      </c>
      <c r="E13" s="97"/>
      <c r="F13" s="96" t="s">
        <v>163</v>
      </c>
      <c r="G13" s="96" t="s">
        <v>163</v>
      </c>
      <c r="H13" s="96" t="s">
        <v>159</v>
      </c>
      <c r="I13" s="99">
        <v>6</v>
      </c>
      <c r="J13" s="99">
        <v>6</v>
      </c>
      <c r="K13" s="99">
        <v>4</v>
      </c>
      <c r="L13" s="92">
        <f t="shared" si="1"/>
        <v>2</v>
      </c>
      <c r="M13" s="16">
        <v>5</v>
      </c>
    </row>
    <row r="14" spans="1:13" ht="12.75">
      <c r="A14" s="43" t="str">
        <f>Speelschema!B13</f>
        <v>Glasbedrijf Schippers - van der Heuvel</v>
      </c>
      <c r="B14" s="35" t="s">
        <v>74</v>
      </c>
      <c r="C14" s="96" t="s">
        <v>165</v>
      </c>
      <c r="D14" s="96" t="s">
        <v>161</v>
      </c>
      <c r="E14" s="96" t="s">
        <v>163</v>
      </c>
      <c r="F14" s="97"/>
      <c r="G14" s="96" t="s">
        <v>163</v>
      </c>
      <c r="H14" s="96" t="s">
        <v>163</v>
      </c>
      <c r="I14" s="99">
        <v>9</v>
      </c>
      <c r="J14" s="99">
        <v>6</v>
      </c>
      <c r="K14" s="99">
        <v>4</v>
      </c>
      <c r="L14" s="92">
        <f t="shared" si="1"/>
        <v>2</v>
      </c>
      <c r="M14" s="16">
        <v>2</v>
      </c>
    </row>
    <row r="15" spans="1:13" ht="12.75">
      <c r="A15" s="24" t="str">
        <f>Speelschema!B14</f>
        <v>Tob 2</v>
      </c>
      <c r="B15" s="7" t="s">
        <v>75</v>
      </c>
      <c r="C15" s="96" t="s">
        <v>162</v>
      </c>
      <c r="D15" s="96" t="s">
        <v>161</v>
      </c>
      <c r="E15" s="96" t="s">
        <v>163</v>
      </c>
      <c r="F15" s="96" t="s">
        <v>163</v>
      </c>
      <c r="G15" s="97"/>
      <c r="H15" s="96" t="s">
        <v>160</v>
      </c>
      <c r="I15" s="99">
        <v>8</v>
      </c>
      <c r="J15" s="99">
        <v>7</v>
      </c>
      <c r="K15" s="99">
        <v>3</v>
      </c>
      <c r="L15" s="92">
        <f t="shared" si="1"/>
        <v>4</v>
      </c>
      <c r="M15" s="16">
        <v>3</v>
      </c>
    </row>
    <row r="16" spans="1:13" ht="13.5" thickBot="1">
      <c r="A16" s="38" t="str">
        <f>Speelschema!B15</f>
        <v>Untadilati</v>
      </c>
      <c r="B16" s="40" t="s">
        <v>78</v>
      </c>
      <c r="C16" s="93" t="s">
        <v>165</v>
      </c>
      <c r="D16" s="93" t="s">
        <v>175</v>
      </c>
      <c r="E16" s="93" t="s">
        <v>159</v>
      </c>
      <c r="F16" s="93" t="s">
        <v>163</v>
      </c>
      <c r="G16" s="93" t="s">
        <v>161</v>
      </c>
      <c r="H16" s="98"/>
      <c r="I16" s="99">
        <v>11</v>
      </c>
      <c r="J16" s="99">
        <v>7</v>
      </c>
      <c r="K16" s="99">
        <v>4</v>
      </c>
      <c r="L16" s="92">
        <f t="shared" si="1"/>
        <v>3</v>
      </c>
      <c r="M16" s="18">
        <v>1</v>
      </c>
    </row>
    <row r="17" spans="1:13" ht="27" customHeight="1" thickTop="1">
      <c r="A17" s="136" t="str">
        <f>CONCATENATE(Speelschema!A17,", ",Speelschema!B17,", ",Speelschema!C17)</f>
        <v>Poule 3, Indoor-Sportcentrum zaal 3, Maandag 15-09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8"/>
    </row>
    <row r="18" spans="1:13" ht="13.5" thickBot="1">
      <c r="A18" s="139" t="s">
        <v>92</v>
      </c>
      <c r="B18" s="140"/>
      <c r="C18" s="29" t="s">
        <v>71</v>
      </c>
      <c r="D18" s="28" t="s">
        <v>72</v>
      </c>
      <c r="E18" s="27" t="s">
        <v>73</v>
      </c>
      <c r="F18" s="42" t="s">
        <v>74</v>
      </c>
      <c r="G18" s="21" t="s">
        <v>75</v>
      </c>
      <c r="H18" s="39" t="s">
        <v>78</v>
      </c>
      <c r="I18" s="21" t="s">
        <v>93</v>
      </c>
      <c r="J18" s="21" t="s">
        <v>94</v>
      </c>
      <c r="K18" s="21" t="s">
        <v>95</v>
      </c>
      <c r="L18" s="21" t="s">
        <v>96</v>
      </c>
      <c r="M18" s="22" t="s">
        <v>97</v>
      </c>
    </row>
    <row r="19" spans="1:13" ht="12.75">
      <c r="A19" s="26" t="str">
        <f>Speelschema!B18</f>
        <v>Alpe D'Huez</v>
      </c>
      <c r="B19" s="10" t="s">
        <v>71</v>
      </c>
      <c r="C19" s="94"/>
      <c r="D19" s="95" t="s">
        <v>159</v>
      </c>
      <c r="E19" s="95" t="s">
        <v>160</v>
      </c>
      <c r="F19" s="95" t="s">
        <v>160</v>
      </c>
      <c r="G19" s="95" t="s">
        <v>164</v>
      </c>
      <c r="H19" s="95" t="s">
        <v>163</v>
      </c>
      <c r="I19" s="99">
        <v>2</v>
      </c>
      <c r="J19" s="99">
        <v>1</v>
      </c>
      <c r="K19" s="99">
        <v>7</v>
      </c>
      <c r="L19" s="19">
        <f aca="true" t="shared" si="2" ref="L19:L24">IF(I19="","",J19-K19)</f>
        <v>-6</v>
      </c>
      <c r="M19" s="20">
        <v>6</v>
      </c>
    </row>
    <row r="20" spans="1:13" ht="12.75">
      <c r="A20" s="25" t="str">
        <f>Speelschema!B19</f>
        <v>ETS.NL 2</v>
      </c>
      <c r="B20" s="11" t="s">
        <v>72</v>
      </c>
      <c r="C20" s="96" t="s">
        <v>159</v>
      </c>
      <c r="D20" s="97"/>
      <c r="E20" s="96" t="s">
        <v>161</v>
      </c>
      <c r="F20" s="96" t="s">
        <v>164</v>
      </c>
      <c r="G20" s="96" t="s">
        <v>164</v>
      </c>
      <c r="H20" s="96" t="s">
        <v>159</v>
      </c>
      <c r="I20" s="99">
        <v>4</v>
      </c>
      <c r="J20" s="99">
        <v>1</v>
      </c>
      <c r="K20" s="99">
        <v>8</v>
      </c>
      <c r="L20" s="19">
        <f t="shared" si="2"/>
        <v>-7</v>
      </c>
      <c r="M20" s="16">
        <v>5</v>
      </c>
    </row>
    <row r="21" spans="1:13" ht="12.75">
      <c r="A21" s="23" t="str">
        <f>Speelschema!B20</f>
        <v>Fc Oranje</v>
      </c>
      <c r="B21" s="12" t="s">
        <v>73</v>
      </c>
      <c r="C21" s="96" t="s">
        <v>161</v>
      </c>
      <c r="D21" s="96" t="s">
        <v>160</v>
      </c>
      <c r="E21" s="97"/>
      <c r="F21" s="96" t="s">
        <v>168</v>
      </c>
      <c r="G21" s="96" t="s">
        <v>169</v>
      </c>
      <c r="H21" s="96" t="s">
        <v>170</v>
      </c>
      <c r="I21" s="99">
        <v>6</v>
      </c>
      <c r="J21" s="99">
        <v>5</v>
      </c>
      <c r="K21" s="99">
        <v>7</v>
      </c>
      <c r="L21" s="19">
        <f t="shared" si="2"/>
        <v>-2</v>
      </c>
      <c r="M21" s="16">
        <v>4</v>
      </c>
    </row>
    <row r="22" spans="1:13" ht="12.75">
      <c r="A22" s="43" t="str">
        <f>Speelschema!B21</f>
        <v>MAXXIMAP FC</v>
      </c>
      <c r="B22" s="35" t="s">
        <v>74</v>
      </c>
      <c r="C22" s="96" t="s">
        <v>161</v>
      </c>
      <c r="D22" s="96" t="s">
        <v>162</v>
      </c>
      <c r="E22" s="96" t="s">
        <v>167</v>
      </c>
      <c r="F22" s="97"/>
      <c r="G22" s="96" t="s">
        <v>168</v>
      </c>
      <c r="H22" s="96" t="s">
        <v>171</v>
      </c>
      <c r="I22" s="99">
        <v>10</v>
      </c>
      <c r="J22" s="99">
        <v>11</v>
      </c>
      <c r="K22" s="99">
        <v>6</v>
      </c>
      <c r="L22" s="19">
        <f t="shared" si="2"/>
        <v>5</v>
      </c>
      <c r="M22" s="16">
        <v>2</v>
      </c>
    </row>
    <row r="23" spans="1:13" ht="12.75">
      <c r="A23" s="24" t="str">
        <f>Speelschema!B22</f>
        <v>Newyork Pizza Boys</v>
      </c>
      <c r="B23" s="7" t="s">
        <v>75</v>
      </c>
      <c r="C23" s="96" t="s">
        <v>162</v>
      </c>
      <c r="D23" s="96" t="s">
        <v>162</v>
      </c>
      <c r="E23" s="96" t="s">
        <v>166</v>
      </c>
      <c r="F23" s="96" t="s">
        <v>167</v>
      </c>
      <c r="G23" s="97"/>
      <c r="H23" s="96" t="s">
        <v>172</v>
      </c>
      <c r="I23" s="99">
        <v>12</v>
      </c>
      <c r="J23" s="99">
        <v>14</v>
      </c>
      <c r="K23" s="99">
        <v>3</v>
      </c>
      <c r="L23" s="19">
        <f t="shared" si="2"/>
        <v>11</v>
      </c>
      <c r="M23" s="16">
        <v>1</v>
      </c>
    </row>
    <row r="24" spans="1:13" ht="13.5" thickBot="1">
      <c r="A24" s="38" t="str">
        <f>Speelschema!B23</f>
        <v>PP&amp;T Drukkerij</v>
      </c>
      <c r="B24" s="40" t="s">
        <v>78</v>
      </c>
      <c r="C24" s="93" t="s">
        <v>163</v>
      </c>
      <c r="D24" s="93" t="s">
        <v>159</v>
      </c>
      <c r="E24" s="93" t="s">
        <v>165</v>
      </c>
      <c r="F24" s="93" t="s">
        <v>171</v>
      </c>
      <c r="G24" s="93" t="s">
        <v>173</v>
      </c>
      <c r="H24" s="98"/>
      <c r="I24" s="99">
        <v>6</v>
      </c>
      <c r="J24" s="99">
        <v>5</v>
      </c>
      <c r="K24" s="99">
        <v>6</v>
      </c>
      <c r="L24" s="19">
        <f t="shared" si="2"/>
        <v>-1</v>
      </c>
      <c r="M24" s="18">
        <v>3</v>
      </c>
    </row>
    <row r="25" spans="1:13" ht="27" customHeight="1" thickTop="1">
      <c r="A25" s="136" t="str">
        <f>CONCATENATE(Speelschema!A25,", ",Speelschema!B25,", ",Speelschema!C25)</f>
        <v>Poule 4, Tivoli, Eindhoven (aanvang 19:30), Maandag 15-09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8"/>
    </row>
    <row r="26" spans="1:13" ht="13.5" thickBot="1">
      <c r="A26" s="139" t="s">
        <v>92</v>
      </c>
      <c r="B26" s="140"/>
      <c r="C26" s="29" t="s">
        <v>71</v>
      </c>
      <c r="D26" s="28" t="s">
        <v>72</v>
      </c>
      <c r="E26" s="27" t="s">
        <v>73</v>
      </c>
      <c r="F26" s="42" t="s">
        <v>74</v>
      </c>
      <c r="G26" s="21" t="s">
        <v>75</v>
      </c>
      <c r="H26" s="39" t="s">
        <v>78</v>
      </c>
      <c r="I26" s="21" t="s">
        <v>93</v>
      </c>
      <c r="J26" s="21" t="s">
        <v>94</v>
      </c>
      <c r="K26" s="21" t="s">
        <v>95</v>
      </c>
      <c r="L26" s="21" t="s">
        <v>96</v>
      </c>
      <c r="M26" s="22" t="s">
        <v>97</v>
      </c>
    </row>
    <row r="27" spans="1:13" ht="12.75">
      <c r="A27" s="26" t="str">
        <f>Speelschema!B26</f>
        <v>Dansschool Van der Putten</v>
      </c>
      <c r="B27" s="10" t="s">
        <v>71</v>
      </c>
      <c r="C27" s="94"/>
      <c r="D27" s="95" t="s">
        <v>163</v>
      </c>
      <c r="E27" s="95" t="s">
        <v>175</v>
      </c>
      <c r="F27" s="95" t="s">
        <v>180</v>
      </c>
      <c r="G27" s="95" t="s">
        <v>165</v>
      </c>
      <c r="H27" s="95" t="s">
        <v>169</v>
      </c>
      <c r="I27" s="99">
        <v>10</v>
      </c>
      <c r="J27" s="99">
        <v>11</v>
      </c>
      <c r="K27" s="99">
        <v>8</v>
      </c>
      <c r="L27" s="19">
        <f aca="true" t="shared" si="3" ref="L27:L32">IF(I27="","",J27-K27)</f>
        <v>3</v>
      </c>
      <c r="M27" s="20">
        <v>3</v>
      </c>
    </row>
    <row r="28" spans="1:13" ht="12.75">
      <c r="A28" s="25" t="str">
        <f>Speelschema!B27</f>
        <v>ESZVV Totelos 1</v>
      </c>
      <c r="B28" s="11" t="s">
        <v>72</v>
      </c>
      <c r="C28" s="96" t="s">
        <v>163</v>
      </c>
      <c r="D28" s="97"/>
      <c r="E28" s="96" t="s">
        <v>160</v>
      </c>
      <c r="F28" s="96" t="s">
        <v>166</v>
      </c>
      <c r="G28" s="96" t="s">
        <v>182</v>
      </c>
      <c r="H28" s="96" t="s">
        <v>175</v>
      </c>
      <c r="I28" s="99">
        <v>10</v>
      </c>
      <c r="J28" s="99">
        <v>14</v>
      </c>
      <c r="K28" s="99">
        <v>4</v>
      </c>
      <c r="L28" s="19">
        <f t="shared" si="3"/>
        <v>10</v>
      </c>
      <c r="M28" s="16">
        <v>2</v>
      </c>
    </row>
    <row r="29" spans="1:13" ht="12.75">
      <c r="A29" s="23" t="str">
        <f>Speelschema!B28</f>
        <v>ETS.NL 1</v>
      </c>
      <c r="B29" s="12" t="s">
        <v>73</v>
      </c>
      <c r="C29" s="96" t="s">
        <v>174</v>
      </c>
      <c r="D29" s="96" t="s">
        <v>161</v>
      </c>
      <c r="E29" s="97"/>
      <c r="F29" s="96" t="s">
        <v>163</v>
      </c>
      <c r="G29" s="96" t="s">
        <v>184</v>
      </c>
      <c r="H29" s="96" t="s">
        <v>170</v>
      </c>
      <c r="I29" s="99">
        <v>7</v>
      </c>
      <c r="J29" s="99">
        <v>11</v>
      </c>
      <c r="K29" s="99">
        <v>7</v>
      </c>
      <c r="L29" s="19">
        <f t="shared" si="3"/>
        <v>4</v>
      </c>
      <c r="M29" s="16">
        <v>4</v>
      </c>
    </row>
    <row r="30" spans="1:13" ht="12.75">
      <c r="A30" s="41" t="str">
        <f>Speelschema!B29</f>
        <v>Knipperij René</v>
      </c>
      <c r="B30" s="35" t="s">
        <v>74</v>
      </c>
      <c r="C30" s="96" t="s">
        <v>181</v>
      </c>
      <c r="D30" s="96" t="s">
        <v>169</v>
      </c>
      <c r="E30" s="96" t="s">
        <v>163</v>
      </c>
      <c r="F30" s="97"/>
      <c r="G30" s="96" t="s">
        <v>171</v>
      </c>
      <c r="H30" s="96" t="s">
        <v>167</v>
      </c>
      <c r="I30" s="99">
        <v>2</v>
      </c>
      <c r="J30" s="99">
        <v>5</v>
      </c>
      <c r="K30" s="99">
        <v>14</v>
      </c>
      <c r="L30" s="19">
        <f t="shared" si="3"/>
        <v>-9</v>
      </c>
      <c r="M30" s="16">
        <v>5</v>
      </c>
    </row>
    <row r="31" spans="1:13" ht="12.75">
      <c r="A31" s="24" t="str">
        <f>Speelschema!B30</f>
        <v>Mainestreet Accountancy</v>
      </c>
      <c r="B31" s="7" t="s">
        <v>75</v>
      </c>
      <c r="C31" s="96" t="s">
        <v>170</v>
      </c>
      <c r="D31" s="96" t="s">
        <v>183</v>
      </c>
      <c r="E31" s="96" t="s">
        <v>185</v>
      </c>
      <c r="F31" s="96" t="s">
        <v>171</v>
      </c>
      <c r="G31" s="97"/>
      <c r="H31" s="96" t="s">
        <v>170</v>
      </c>
      <c r="I31" s="99">
        <v>1</v>
      </c>
      <c r="J31" s="99">
        <v>5</v>
      </c>
      <c r="K31" s="99">
        <v>19</v>
      </c>
      <c r="L31" s="19">
        <f t="shared" si="3"/>
        <v>-14</v>
      </c>
      <c r="M31" s="16">
        <v>6</v>
      </c>
    </row>
    <row r="32" spans="1:13" ht="13.5" thickBot="1">
      <c r="A32" s="38" t="str">
        <f>Speelschema!B31</f>
        <v>RPS Koeriers /Schalks</v>
      </c>
      <c r="B32" s="40"/>
      <c r="C32" s="93" t="s">
        <v>166</v>
      </c>
      <c r="D32" s="93" t="s">
        <v>174</v>
      </c>
      <c r="E32" s="93" t="s">
        <v>165</v>
      </c>
      <c r="F32" s="93" t="s">
        <v>168</v>
      </c>
      <c r="G32" s="93" t="s">
        <v>165</v>
      </c>
      <c r="H32" s="98"/>
      <c r="I32" s="100">
        <v>12</v>
      </c>
      <c r="J32" s="100">
        <v>12</v>
      </c>
      <c r="K32" s="100">
        <v>6</v>
      </c>
      <c r="L32" s="17">
        <f t="shared" si="3"/>
        <v>6</v>
      </c>
      <c r="M32" s="18">
        <v>1</v>
      </c>
    </row>
    <row r="33" spans="1:13" ht="27" customHeight="1" thickTop="1">
      <c r="A33" s="136" t="str">
        <f>CONCATENATE(Speelschema!A33,", ",Speelschema!B33,", ",Speelschema!C33)</f>
        <v>Poule 5, Tempel, Eindhoven, Dinsdag 16-09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8"/>
    </row>
    <row r="34" spans="1:13" ht="13.5" thickBot="1">
      <c r="A34" s="139" t="s">
        <v>92</v>
      </c>
      <c r="B34" s="140"/>
      <c r="C34" s="29" t="s">
        <v>71</v>
      </c>
      <c r="D34" s="28" t="s">
        <v>72</v>
      </c>
      <c r="E34" s="27" t="s">
        <v>73</v>
      </c>
      <c r="F34" s="42" t="s">
        <v>74</v>
      </c>
      <c r="G34" s="21" t="s">
        <v>75</v>
      </c>
      <c r="H34" s="39" t="s">
        <v>78</v>
      </c>
      <c r="I34" s="21" t="s">
        <v>93</v>
      </c>
      <c r="J34" s="21" t="s">
        <v>94</v>
      </c>
      <c r="K34" s="21" t="s">
        <v>95</v>
      </c>
      <c r="L34" s="21" t="s">
        <v>96</v>
      </c>
      <c r="M34" s="22" t="s">
        <v>97</v>
      </c>
    </row>
    <row r="35" spans="1:13" ht="12.75">
      <c r="A35" s="26" t="str">
        <f>Speelschema!B34</f>
        <v>V.V. A.A.A.</v>
      </c>
      <c r="B35" s="10" t="s">
        <v>71</v>
      </c>
      <c r="C35" s="94"/>
      <c r="D35" s="95" t="s">
        <v>161</v>
      </c>
      <c r="E35" s="95" t="s">
        <v>161</v>
      </c>
      <c r="F35" s="95" t="s">
        <v>165</v>
      </c>
      <c r="G35" s="95" t="s">
        <v>165</v>
      </c>
      <c r="H35" s="95" t="s">
        <v>164</v>
      </c>
      <c r="I35" s="99">
        <v>12</v>
      </c>
      <c r="J35" s="99">
        <v>6</v>
      </c>
      <c r="K35" s="99">
        <v>6</v>
      </c>
      <c r="L35" s="19">
        <f aca="true" t="shared" si="4" ref="L35:L40">IF(I35="","",J35-K35)</f>
        <v>0</v>
      </c>
      <c r="M35" s="20">
        <v>1</v>
      </c>
    </row>
    <row r="36" spans="1:13" ht="12.75">
      <c r="A36" s="25" t="str">
        <f>Speelschema!B35</f>
        <v>Club Los</v>
      </c>
      <c r="B36" s="11" t="s">
        <v>72</v>
      </c>
      <c r="C36" s="96" t="s">
        <v>160</v>
      </c>
      <c r="D36" s="97"/>
      <c r="E36" s="96" t="s">
        <v>163</v>
      </c>
      <c r="F36" s="96" t="s">
        <v>171</v>
      </c>
      <c r="G36" s="96" t="s">
        <v>173</v>
      </c>
      <c r="H36" s="96" t="s">
        <v>163</v>
      </c>
      <c r="I36" s="99">
        <v>3</v>
      </c>
      <c r="J36" s="99">
        <v>4</v>
      </c>
      <c r="K36" s="99">
        <v>7</v>
      </c>
      <c r="L36" s="19">
        <f t="shared" si="4"/>
        <v>-3</v>
      </c>
      <c r="M36" s="16">
        <v>6</v>
      </c>
    </row>
    <row r="37" spans="1:13" ht="12.75">
      <c r="A37" s="23" t="str">
        <f>Speelschema!B36</f>
        <v>A.B.M. Security Services</v>
      </c>
      <c r="B37" s="12" t="s">
        <v>73</v>
      </c>
      <c r="C37" s="96" t="s">
        <v>160</v>
      </c>
      <c r="D37" s="96" t="s">
        <v>163</v>
      </c>
      <c r="E37" s="97"/>
      <c r="F37" s="96" t="s">
        <v>160</v>
      </c>
      <c r="G37" s="96" t="s">
        <v>168</v>
      </c>
      <c r="H37" s="96" t="s">
        <v>173</v>
      </c>
      <c r="I37" s="99">
        <v>4</v>
      </c>
      <c r="J37" s="99">
        <v>4</v>
      </c>
      <c r="K37" s="99">
        <v>6</v>
      </c>
      <c r="L37" s="19">
        <f t="shared" si="4"/>
        <v>-2</v>
      </c>
      <c r="M37" s="16">
        <v>4</v>
      </c>
    </row>
    <row r="38" spans="1:13" ht="12.75">
      <c r="A38" s="41" t="str">
        <f>Speelschema!B37</f>
        <v>High Tech Campus 2</v>
      </c>
      <c r="B38" s="35" t="s">
        <v>74</v>
      </c>
      <c r="C38" s="96" t="s">
        <v>170</v>
      </c>
      <c r="D38" s="96" t="s">
        <v>171</v>
      </c>
      <c r="E38" s="96" t="s">
        <v>161</v>
      </c>
      <c r="F38" s="97"/>
      <c r="G38" s="96" t="s">
        <v>159</v>
      </c>
      <c r="H38" s="96" t="s">
        <v>161</v>
      </c>
      <c r="I38" s="99">
        <v>8</v>
      </c>
      <c r="J38" s="99">
        <v>5</v>
      </c>
      <c r="K38" s="99">
        <v>4</v>
      </c>
      <c r="L38" s="19">
        <f t="shared" si="4"/>
        <v>1</v>
      </c>
      <c r="M38" s="16">
        <v>3</v>
      </c>
    </row>
    <row r="39" spans="1:13" ht="12.75">
      <c r="A39" s="24" t="str">
        <f>Speelschema!B38</f>
        <v>Laten Lopen</v>
      </c>
      <c r="B39" s="7" t="s">
        <v>75</v>
      </c>
      <c r="C39" s="96" t="s">
        <v>170</v>
      </c>
      <c r="D39" s="96" t="s">
        <v>172</v>
      </c>
      <c r="E39" s="96" t="s">
        <v>167</v>
      </c>
      <c r="F39" s="96" t="s">
        <v>159</v>
      </c>
      <c r="G39" s="97"/>
      <c r="H39" s="96" t="s">
        <v>173</v>
      </c>
      <c r="I39" s="99">
        <v>4</v>
      </c>
      <c r="J39" s="99">
        <v>4</v>
      </c>
      <c r="K39" s="99">
        <v>7</v>
      </c>
      <c r="L39" s="19">
        <f t="shared" si="4"/>
        <v>-3</v>
      </c>
      <c r="M39" s="16">
        <v>5</v>
      </c>
    </row>
    <row r="40" spans="1:13" ht="13.5" thickBot="1">
      <c r="A40" s="38" t="str">
        <f>Speelschema!B39</f>
        <v>Steen-IT Waalre</v>
      </c>
      <c r="B40" s="40" t="s">
        <v>78</v>
      </c>
      <c r="C40" s="93" t="s">
        <v>162</v>
      </c>
      <c r="D40" s="93" t="s">
        <v>163</v>
      </c>
      <c r="E40" s="93" t="s">
        <v>172</v>
      </c>
      <c r="F40" s="93" t="s">
        <v>160</v>
      </c>
      <c r="G40" s="93" t="s">
        <v>172</v>
      </c>
      <c r="H40" s="98"/>
      <c r="I40" s="99">
        <v>10</v>
      </c>
      <c r="J40" s="99">
        <v>9</v>
      </c>
      <c r="K40" s="99">
        <v>2</v>
      </c>
      <c r="L40" s="19">
        <f t="shared" si="4"/>
        <v>7</v>
      </c>
      <c r="M40" s="18">
        <v>2</v>
      </c>
    </row>
    <row r="41" spans="1:13" ht="27" customHeight="1" thickTop="1">
      <c r="A41" s="136" t="str">
        <f>CONCATENATE(Speelschema!A41,", ",Speelschema!B41,", ",Speelschema!C41)</f>
        <v>Poule 6, Heiberg, Veldhoven, Donderdag 18-09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8"/>
    </row>
    <row r="42" spans="1:13" ht="13.5" thickBot="1">
      <c r="A42" s="139" t="s">
        <v>92</v>
      </c>
      <c r="B42" s="140"/>
      <c r="C42" s="29"/>
      <c r="D42" s="28" t="s">
        <v>72</v>
      </c>
      <c r="E42" s="27" t="s">
        <v>73</v>
      </c>
      <c r="F42" s="42" t="s">
        <v>74</v>
      </c>
      <c r="G42" s="21" t="s">
        <v>75</v>
      </c>
      <c r="H42" s="39" t="s">
        <v>78</v>
      </c>
      <c r="I42" s="21" t="s">
        <v>93</v>
      </c>
      <c r="J42" s="21" t="s">
        <v>94</v>
      </c>
      <c r="K42" s="21" t="s">
        <v>95</v>
      </c>
      <c r="L42" s="21" t="s">
        <v>96</v>
      </c>
      <c r="M42" s="22" t="s">
        <v>97</v>
      </c>
    </row>
    <row r="43" spans="1:13" ht="12.75">
      <c r="A43" s="25" t="str">
        <f>Speelschema!B43</f>
        <v>Energie:direct</v>
      </c>
      <c r="B43" s="11" t="s">
        <v>72</v>
      </c>
      <c r="C43" s="97"/>
      <c r="D43" s="97"/>
      <c r="E43" s="96" t="s">
        <v>159</v>
      </c>
      <c r="F43" s="96" t="s">
        <v>166</v>
      </c>
      <c r="G43" s="96" t="s">
        <v>171</v>
      </c>
      <c r="H43" s="96" t="s">
        <v>169</v>
      </c>
      <c r="I43" s="99">
        <v>5</v>
      </c>
      <c r="J43" s="99">
        <v>5</v>
      </c>
      <c r="K43" s="99">
        <v>5</v>
      </c>
      <c r="L43" s="19">
        <f>IF(I43="","",J43-K43)</f>
        <v>0</v>
      </c>
      <c r="M43" s="16">
        <v>3</v>
      </c>
    </row>
    <row r="44" spans="1:13" ht="12.75">
      <c r="A44" s="23" t="str">
        <f>Speelschema!B44</f>
        <v>FedEx</v>
      </c>
      <c r="B44" s="12" t="s">
        <v>73</v>
      </c>
      <c r="C44" s="97"/>
      <c r="D44" s="96" t="s">
        <v>159</v>
      </c>
      <c r="E44" s="97"/>
      <c r="F44" s="96" t="s">
        <v>161</v>
      </c>
      <c r="G44" s="96" t="s">
        <v>179</v>
      </c>
      <c r="H44" s="96" t="s">
        <v>169</v>
      </c>
      <c r="I44" s="99">
        <v>4</v>
      </c>
      <c r="J44" s="99">
        <v>2</v>
      </c>
      <c r="K44" s="99">
        <v>7</v>
      </c>
      <c r="L44" s="19">
        <f>IF(I44="","",J44-K44)</f>
        <v>-5</v>
      </c>
      <c r="M44" s="16">
        <v>4</v>
      </c>
    </row>
    <row r="45" spans="1:13" ht="12.75">
      <c r="A45" s="41" t="str">
        <f>Speelschema!B45</f>
        <v>VV Daltons</v>
      </c>
      <c r="B45" s="35" t="s">
        <v>74</v>
      </c>
      <c r="C45" s="97"/>
      <c r="D45" s="96" t="s">
        <v>169</v>
      </c>
      <c r="E45" s="96" t="s">
        <v>160</v>
      </c>
      <c r="F45" s="97"/>
      <c r="G45" s="96" t="s">
        <v>169</v>
      </c>
      <c r="H45" s="96" t="s">
        <v>169</v>
      </c>
      <c r="I45" s="99">
        <v>0</v>
      </c>
      <c r="J45" s="99">
        <v>0</v>
      </c>
      <c r="K45" s="99">
        <v>10</v>
      </c>
      <c r="L45" s="19">
        <f>IF(I45="","",J45-K45)</f>
        <v>-10</v>
      </c>
      <c r="M45" s="16">
        <v>5</v>
      </c>
    </row>
    <row r="46" spans="1:13" ht="12.75">
      <c r="A46" s="24" t="str">
        <f>Speelschema!B46</f>
        <v>Napoleon Eindhoven</v>
      </c>
      <c r="B46" s="7" t="s">
        <v>75</v>
      </c>
      <c r="C46" s="97"/>
      <c r="D46" s="96" t="s">
        <v>171</v>
      </c>
      <c r="E46" s="96" t="s">
        <v>178</v>
      </c>
      <c r="F46" s="96" t="s">
        <v>166</v>
      </c>
      <c r="G46" s="97"/>
      <c r="H46" s="96" t="s">
        <v>164</v>
      </c>
      <c r="I46" s="99">
        <v>7</v>
      </c>
      <c r="J46" s="99">
        <v>9</v>
      </c>
      <c r="K46" s="99">
        <v>7</v>
      </c>
      <c r="L46" s="19">
        <f>IF(I46="","",J46-K46)</f>
        <v>2</v>
      </c>
      <c r="M46" s="16">
        <v>2</v>
      </c>
    </row>
    <row r="47" spans="1:13" ht="13.5" thickBot="1">
      <c r="A47" s="38" t="str">
        <f>Speelschema!B47</f>
        <v>Shakswimen</v>
      </c>
      <c r="B47" s="40" t="s">
        <v>78</v>
      </c>
      <c r="C47" s="97"/>
      <c r="D47" s="93" t="s">
        <v>166</v>
      </c>
      <c r="E47" s="93" t="s">
        <v>166</v>
      </c>
      <c r="F47" s="93" t="s">
        <v>166</v>
      </c>
      <c r="G47" s="93" t="s">
        <v>162</v>
      </c>
      <c r="H47" s="98"/>
      <c r="I47" s="99">
        <v>12</v>
      </c>
      <c r="J47" s="99">
        <v>13</v>
      </c>
      <c r="K47" s="99">
        <v>0</v>
      </c>
      <c r="L47" s="19">
        <f>IF(I47="","",J47-K47)</f>
        <v>13</v>
      </c>
      <c r="M47" s="18">
        <v>1</v>
      </c>
    </row>
    <row r="48" spans="1:13" ht="27" customHeight="1" thickTop="1">
      <c r="A48" s="141" t="str">
        <f>CONCATENATE(Speelschema!A49,", ",Speelschema!B49,", ",Speelschema!C49)</f>
        <v>Poule 7, Tivoli, Eindhoven, Vrijdag 19-09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12"/>
    </row>
    <row r="49" spans="1:13" ht="13.5" thickBot="1">
      <c r="A49" s="139" t="s">
        <v>92</v>
      </c>
      <c r="B49" s="140"/>
      <c r="C49" s="29" t="s">
        <v>71</v>
      </c>
      <c r="D49" s="28" t="s">
        <v>72</v>
      </c>
      <c r="E49" s="27" t="s">
        <v>73</v>
      </c>
      <c r="F49" s="42" t="s">
        <v>74</v>
      </c>
      <c r="G49" s="21" t="s">
        <v>75</v>
      </c>
      <c r="H49" s="39" t="s">
        <v>78</v>
      </c>
      <c r="I49" s="21" t="s">
        <v>93</v>
      </c>
      <c r="J49" s="21" t="s">
        <v>94</v>
      </c>
      <c r="K49" s="21" t="s">
        <v>95</v>
      </c>
      <c r="L49" s="21" t="s">
        <v>96</v>
      </c>
      <c r="M49" s="22" t="s">
        <v>97</v>
      </c>
    </row>
    <row r="50" spans="1:13" ht="12.75">
      <c r="A50" s="26" t="str">
        <f>Speelschema!B50</f>
        <v>A.R.K. / Gebroeders v.d. Laar</v>
      </c>
      <c r="B50" s="10" t="s">
        <v>71</v>
      </c>
      <c r="C50" s="94"/>
      <c r="D50" s="95" t="s">
        <v>172</v>
      </c>
      <c r="E50" s="95" t="s">
        <v>161</v>
      </c>
      <c r="F50" s="95" t="s">
        <v>165</v>
      </c>
      <c r="G50" s="95" t="s">
        <v>160</v>
      </c>
      <c r="H50" s="95" t="s">
        <v>163</v>
      </c>
      <c r="I50" s="99">
        <v>10</v>
      </c>
      <c r="J50" s="99">
        <v>6</v>
      </c>
      <c r="K50" s="99">
        <v>3</v>
      </c>
      <c r="L50" s="19">
        <f aca="true" t="shared" si="5" ref="L50:L55">IF(I50="","",J50-K50)</f>
        <v>3</v>
      </c>
      <c r="M50" s="20">
        <v>1</v>
      </c>
    </row>
    <row r="51" spans="1:13" ht="12.75">
      <c r="A51" s="25" t="str">
        <f>Speelschema!B51</f>
        <v>Ballast Nedam Bouw</v>
      </c>
      <c r="B51" s="11" t="s">
        <v>72</v>
      </c>
      <c r="C51" s="96" t="s">
        <v>173</v>
      </c>
      <c r="D51" s="97"/>
      <c r="E51" s="96" t="s">
        <v>163</v>
      </c>
      <c r="F51" s="96" t="s">
        <v>172</v>
      </c>
      <c r="G51" s="96" t="s">
        <v>163</v>
      </c>
      <c r="H51" s="96" t="s">
        <v>168</v>
      </c>
      <c r="I51" s="99">
        <v>8</v>
      </c>
      <c r="J51" s="99">
        <v>7</v>
      </c>
      <c r="K51" s="99">
        <v>5</v>
      </c>
      <c r="L51" s="19">
        <f t="shared" si="5"/>
        <v>2</v>
      </c>
      <c r="M51" s="16">
        <v>3</v>
      </c>
    </row>
    <row r="52" spans="1:13" ht="12.75">
      <c r="A52" s="23" t="str">
        <f>Speelschema!B52</f>
        <v>Heijster Automobielservice</v>
      </c>
      <c r="B52" s="12" t="s">
        <v>73</v>
      </c>
      <c r="C52" s="96" t="s">
        <v>160</v>
      </c>
      <c r="D52" s="96" t="s">
        <v>163</v>
      </c>
      <c r="E52" s="97"/>
      <c r="F52" s="96" t="s">
        <v>166</v>
      </c>
      <c r="G52" s="96" t="s">
        <v>165</v>
      </c>
      <c r="H52" s="96" t="s">
        <v>167</v>
      </c>
      <c r="I52" s="99">
        <v>7</v>
      </c>
      <c r="J52" s="99">
        <v>7</v>
      </c>
      <c r="K52" s="99">
        <v>6</v>
      </c>
      <c r="L52" s="19">
        <f t="shared" si="5"/>
        <v>1</v>
      </c>
      <c r="M52" s="16">
        <v>4</v>
      </c>
    </row>
    <row r="53" spans="1:13" ht="12.75">
      <c r="A53" s="41" t="str">
        <f>Speelschema!B53</f>
        <v>Wergo Afbouw</v>
      </c>
      <c r="B53" s="35" t="s">
        <v>74</v>
      </c>
      <c r="C53" s="96" t="s">
        <v>170</v>
      </c>
      <c r="D53" s="96" t="s">
        <v>173</v>
      </c>
      <c r="E53" s="96" t="s">
        <v>169</v>
      </c>
      <c r="F53" s="97"/>
      <c r="G53" s="96" t="s">
        <v>160</v>
      </c>
      <c r="H53" s="96" t="s">
        <v>160</v>
      </c>
      <c r="I53" s="99">
        <v>0</v>
      </c>
      <c r="J53" s="99">
        <v>1</v>
      </c>
      <c r="K53" s="99">
        <v>9</v>
      </c>
      <c r="L53" s="19">
        <f t="shared" si="5"/>
        <v>-8</v>
      </c>
      <c r="M53" s="16">
        <v>6</v>
      </c>
    </row>
    <row r="54" spans="1:13" ht="12.75">
      <c r="A54" s="24" t="str">
        <f>Speelschema!B54</f>
        <v>BB Sportcafé '07</v>
      </c>
      <c r="B54" s="7" t="s">
        <v>75</v>
      </c>
      <c r="C54" s="96" t="s">
        <v>161</v>
      </c>
      <c r="D54" s="96" t="s">
        <v>163</v>
      </c>
      <c r="E54" s="96" t="s">
        <v>170</v>
      </c>
      <c r="F54" s="96" t="s">
        <v>161</v>
      </c>
      <c r="G54" s="97"/>
      <c r="H54" s="96" t="s">
        <v>160</v>
      </c>
      <c r="I54" s="99">
        <v>7</v>
      </c>
      <c r="J54" s="99">
        <v>4</v>
      </c>
      <c r="K54" s="99">
        <v>4</v>
      </c>
      <c r="L54" s="19">
        <f t="shared" si="5"/>
        <v>0</v>
      </c>
      <c r="M54" s="16">
        <v>5</v>
      </c>
    </row>
    <row r="55" spans="1:13" ht="13.5" thickBot="1">
      <c r="A55" s="38" t="str">
        <f>Speelschema!B55</f>
        <v>REAL ANADOLU</v>
      </c>
      <c r="B55" s="40" t="s">
        <v>78</v>
      </c>
      <c r="C55" s="93" t="s">
        <v>163</v>
      </c>
      <c r="D55" s="93" t="s">
        <v>167</v>
      </c>
      <c r="E55" s="93" t="s">
        <v>168</v>
      </c>
      <c r="F55" s="93" t="s">
        <v>161</v>
      </c>
      <c r="G55" s="93" t="s">
        <v>161</v>
      </c>
      <c r="H55" s="98"/>
      <c r="I55" s="100">
        <v>10</v>
      </c>
      <c r="J55" s="100">
        <v>7</v>
      </c>
      <c r="K55" s="100">
        <v>5</v>
      </c>
      <c r="L55" s="17">
        <f t="shared" si="5"/>
        <v>2</v>
      </c>
      <c r="M55" s="18">
        <v>2</v>
      </c>
    </row>
    <row r="56" ht="13.5" thickTop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/>
  </sheetData>
  <mergeCells count="14">
    <mergeCell ref="A42:B42"/>
    <mergeCell ref="A48:M48"/>
    <mergeCell ref="A49:B49"/>
    <mergeCell ref="A33:M33"/>
    <mergeCell ref="A34:B34"/>
    <mergeCell ref="A41:M41"/>
    <mergeCell ref="A17:M17"/>
    <mergeCell ref="A18:B18"/>
    <mergeCell ref="A25:M25"/>
    <mergeCell ref="A26:B26"/>
    <mergeCell ref="A1:M1"/>
    <mergeCell ref="A2:B2"/>
    <mergeCell ref="A9:M9"/>
    <mergeCell ref="A10:B10"/>
  </mergeCells>
  <printOptions horizontalCentered="1" verticalCentered="1"/>
  <pageMargins left="0.5905511811023623" right="0.5905511811023623" top="0.5118110236220472" bottom="0.31496062992125984" header="0.31496062992125984" footer="0.31496062992125984"/>
  <pageSetup fitToHeight="2" horizontalDpi="300" verticalDpi="300" orientation="landscape" paperSize="9" scale="105" r:id="rId1"/>
  <headerFooter alignWithMargins="0">
    <oddHeader>&amp;LNZVB&amp;CBekerronde 1&amp;R2008-2009</oddHeader>
  </headerFooter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showGridLines="0" showRowColHeaders="0" zoomScale="125" zoomScaleNormal="12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 zeroHeight="1"/>
  <cols>
    <col min="1" max="1" width="8.7109375" style="0" bestFit="1" customWidth="1"/>
    <col min="2" max="2" width="36.57421875" style="0" customWidth="1"/>
    <col min="3" max="3" width="2.140625" style="0" customWidth="1"/>
    <col min="4" max="4" width="16.28125" style="0" customWidth="1"/>
    <col min="5" max="5" width="6.7109375" style="0" bestFit="1" customWidth="1"/>
    <col min="6" max="6" width="5.28125" style="0" bestFit="1" customWidth="1"/>
    <col min="7" max="7" width="6.7109375" style="0" bestFit="1" customWidth="1"/>
    <col min="8" max="8" width="6.28125" style="0" bestFit="1" customWidth="1"/>
    <col min="9" max="9" width="6.57421875" style="0" bestFit="1" customWidth="1"/>
    <col min="10" max="10" width="2.140625" style="0" customWidth="1"/>
    <col min="11" max="16384" width="0" style="0" hidden="1" customWidth="1"/>
  </cols>
  <sheetData>
    <row r="1" spans="1:9" ht="14.25" thickBot="1" thickTop="1">
      <c r="A1" s="83" t="s">
        <v>114</v>
      </c>
      <c r="B1" s="84" t="s">
        <v>115</v>
      </c>
      <c r="D1" s="75" t="s">
        <v>92</v>
      </c>
      <c r="E1" s="76" t="s">
        <v>93</v>
      </c>
      <c r="F1" s="76" t="s">
        <v>94</v>
      </c>
      <c r="G1" s="76" t="s">
        <v>95</v>
      </c>
      <c r="H1" s="76" t="s">
        <v>96</v>
      </c>
      <c r="I1" s="77" t="s">
        <v>97</v>
      </c>
    </row>
    <row r="2" spans="1:9" ht="13.5" thickTop="1">
      <c r="A2" s="78">
        <v>1</v>
      </c>
      <c r="B2" s="82" t="s">
        <v>138</v>
      </c>
      <c r="D2" s="74" t="s">
        <v>124</v>
      </c>
      <c r="E2" s="101">
        <v>7</v>
      </c>
      <c r="F2" s="101">
        <v>4</v>
      </c>
      <c r="G2" s="101">
        <v>4</v>
      </c>
      <c r="H2" s="101">
        <v>0</v>
      </c>
      <c r="I2" s="102">
        <v>5</v>
      </c>
    </row>
    <row r="3" spans="1:9" ht="12.75">
      <c r="A3" s="78">
        <v>2</v>
      </c>
      <c r="B3" s="79" t="s">
        <v>5</v>
      </c>
      <c r="D3" s="71" t="s">
        <v>127</v>
      </c>
      <c r="E3" s="103">
        <v>6</v>
      </c>
      <c r="F3" s="103">
        <v>6</v>
      </c>
      <c r="G3" s="103">
        <v>4</v>
      </c>
      <c r="H3" s="103">
        <v>2</v>
      </c>
      <c r="I3" s="104">
        <v>5</v>
      </c>
    </row>
    <row r="4" spans="1:9" ht="12.75">
      <c r="A4" s="78">
        <v>3</v>
      </c>
      <c r="B4" s="79" t="s">
        <v>122</v>
      </c>
      <c r="D4" s="71" t="s">
        <v>140</v>
      </c>
      <c r="E4" s="103">
        <v>4</v>
      </c>
      <c r="F4" s="103">
        <v>4</v>
      </c>
      <c r="G4" s="103">
        <v>7</v>
      </c>
      <c r="H4" s="103">
        <v>-3</v>
      </c>
      <c r="I4" s="104">
        <v>5</v>
      </c>
    </row>
    <row r="5" spans="1:9" ht="12.75">
      <c r="A5" s="78">
        <v>4</v>
      </c>
      <c r="B5" s="79" t="s">
        <v>124</v>
      </c>
      <c r="D5" s="71" t="s">
        <v>130</v>
      </c>
      <c r="E5" s="103">
        <v>4</v>
      </c>
      <c r="F5" s="103">
        <v>1</v>
      </c>
      <c r="G5" s="103">
        <v>8</v>
      </c>
      <c r="H5" s="103">
        <v>-7</v>
      </c>
      <c r="I5" s="104">
        <v>5</v>
      </c>
    </row>
    <row r="6" spans="1:9" ht="12.75">
      <c r="A6" s="78">
        <v>5</v>
      </c>
      <c r="B6" s="79" t="s">
        <v>126</v>
      </c>
      <c r="D6" s="72" t="s">
        <v>20</v>
      </c>
      <c r="E6" s="103">
        <v>3</v>
      </c>
      <c r="F6" s="103">
        <v>5</v>
      </c>
      <c r="G6" s="103">
        <v>9</v>
      </c>
      <c r="H6" s="103">
        <v>-4</v>
      </c>
      <c r="I6" s="104">
        <v>5</v>
      </c>
    </row>
    <row r="7" spans="1:9" ht="12.75">
      <c r="A7" s="78">
        <v>6</v>
      </c>
      <c r="B7" s="79" t="s">
        <v>119</v>
      </c>
      <c r="D7" s="72" t="s">
        <v>40</v>
      </c>
      <c r="E7" s="103">
        <v>2</v>
      </c>
      <c r="F7" s="103">
        <v>5</v>
      </c>
      <c r="G7" s="103">
        <v>14</v>
      </c>
      <c r="H7" s="103">
        <v>-9</v>
      </c>
      <c r="I7" s="104">
        <v>5</v>
      </c>
    </row>
    <row r="8" spans="1:9" ht="13.5" thickBot="1">
      <c r="A8" s="78">
        <v>7</v>
      </c>
      <c r="B8" s="79" t="s">
        <v>25</v>
      </c>
      <c r="D8" s="73" t="s">
        <v>156</v>
      </c>
      <c r="E8" s="105">
        <v>0</v>
      </c>
      <c r="F8" s="105">
        <v>0</v>
      </c>
      <c r="G8" s="105">
        <v>10</v>
      </c>
      <c r="H8" s="105">
        <v>-10</v>
      </c>
      <c r="I8" s="106">
        <v>5</v>
      </c>
    </row>
    <row r="9" spans="1:2" ht="13.5" thickTop="1">
      <c r="A9" s="78">
        <v>8</v>
      </c>
      <c r="B9" s="79" t="s">
        <v>127</v>
      </c>
    </row>
    <row r="10" spans="1:9" ht="12.75">
      <c r="A10" s="78">
        <v>9</v>
      </c>
      <c r="B10" s="79" t="s">
        <v>133</v>
      </c>
      <c r="D10" s="113" t="s">
        <v>187</v>
      </c>
      <c r="E10" s="113"/>
      <c r="F10" s="113"/>
      <c r="G10" s="113"/>
      <c r="H10" s="113"/>
      <c r="I10" s="113"/>
    </row>
    <row r="11" spans="1:2" ht="12.75">
      <c r="A11" s="78">
        <v>10</v>
      </c>
      <c r="B11" s="79" t="s">
        <v>30</v>
      </c>
    </row>
    <row r="12" spans="1:2" ht="12.75">
      <c r="A12" s="78">
        <v>11</v>
      </c>
      <c r="B12" s="79" t="s">
        <v>116</v>
      </c>
    </row>
    <row r="13" spans="1:2" ht="12.75">
      <c r="A13" s="78">
        <v>12</v>
      </c>
      <c r="B13" s="79" t="s">
        <v>130</v>
      </c>
    </row>
    <row r="14" spans="1:2" ht="12.75">
      <c r="A14" s="78">
        <v>13</v>
      </c>
      <c r="B14" s="79" t="s">
        <v>131</v>
      </c>
    </row>
    <row r="15" spans="1:2" ht="12.75">
      <c r="A15" s="78">
        <v>14</v>
      </c>
      <c r="B15" s="79" t="s">
        <v>134</v>
      </c>
    </row>
    <row r="16" spans="1:2" ht="12.75">
      <c r="A16" s="78">
        <v>15</v>
      </c>
      <c r="B16" s="79" t="s">
        <v>36</v>
      </c>
    </row>
    <row r="17" spans="1:2" ht="12.75">
      <c r="A17" s="78">
        <v>16</v>
      </c>
      <c r="B17" s="79" t="s">
        <v>120</v>
      </c>
    </row>
    <row r="18" spans="1:2" ht="12.75">
      <c r="A18" s="78">
        <v>17</v>
      </c>
      <c r="B18" s="79" t="s">
        <v>37</v>
      </c>
    </row>
    <row r="19" spans="1:2" ht="12.75">
      <c r="A19" s="78">
        <v>18</v>
      </c>
      <c r="B19" s="79" t="s">
        <v>139</v>
      </c>
    </row>
    <row r="20" spans="1:2" ht="12.75">
      <c r="A20" s="78">
        <v>19</v>
      </c>
      <c r="B20" s="79" t="s">
        <v>140</v>
      </c>
    </row>
    <row r="21" spans="1:2" ht="12.75">
      <c r="A21" s="78">
        <v>20</v>
      </c>
      <c r="B21" s="79" t="s">
        <v>132</v>
      </c>
    </row>
    <row r="22" spans="1:2" ht="12.75">
      <c r="A22" s="78">
        <v>21</v>
      </c>
      <c r="B22" s="79" t="s">
        <v>135</v>
      </c>
    </row>
    <row r="23" spans="1:2" ht="12.75">
      <c r="A23" s="78">
        <v>22</v>
      </c>
      <c r="B23" s="79" t="s">
        <v>44</v>
      </c>
    </row>
    <row r="24" spans="1:2" ht="12.75">
      <c r="A24" s="78">
        <v>23</v>
      </c>
      <c r="B24" s="79" t="s">
        <v>47</v>
      </c>
    </row>
    <row r="25" spans="1:2" ht="12.75">
      <c r="A25" s="78">
        <v>24</v>
      </c>
      <c r="B25" s="79" t="s">
        <v>48</v>
      </c>
    </row>
    <row r="26" spans="1:2" ht="12.75">
      <c r="A26" s="78">
        <v>25</v>
      </c>
      <c r="B26" s="79" t="s">
        <v>157</v>
      </c>
    </row>
    <row r="27" spans="1:2" ht="12.75">
      <c r="A27" s="78">
        <v>26</v>
      </c>
      <c r="B27" s="79" t="s">
        <v>117</v>
      </c>
    </row>
    <row r="28" spans="1:2" ht="12.75">
      <c r="A28" s="78">
        <v>27</v>
      </c>
      <c r="B28" s="79" t="s">
        <v>50</v>
      </c>
    </row>
    <row r="29" spans="1:2" ht="12.75">
      <c r="A29" s="78">
        <v>28</v>
      </c>
      <c r="B29" s="79" t="s">
        <v>136</v>
      </c>
    </row>
    <row r="30" spans="1:2" ht="12.75">
      <c r="A30" s="78">
        <v>29</v>
      </c>
      <c r="B30" s="79" t="s">
        <v>53</v>
      </c>
    </row>
    <row r="31" spans="1:2" ht="12.75">
      <c r="A31" s="78">
        <v>30</v>
      </c>
      <c r="B31" s="79" t="s">
        <v>128</v>
      </c>
    </row>
    <row r="32" spans="1:2" ht="12.75">
      <c r="A32" s="78">
        <v>31</v>
      </c>
      <c r="B32" s="79" t="s">
        <v>129</v>
      </c>
    </row>
    <row r="33" spans="1:2" ht="13.5" thickBot="1">
      <c r="A33" s="80">
        <v>32</v>
      </c>
      <c r="B33" s="81" t="s">
        <v>158</v>
      </c>
    </row>
    <row r="34" ht="13.5" thickTop="1"/>
  </sheetData>
  <mergeCells count="1">
    <mergeCell ref="D10:I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05" r:id="rId1"/>
  <headerFooter alignWithMargins="0">
    <oddHeader>&amp;L&amp;"Arial,Vet"&amp;12NZVB&amp;C&amp;"Arial,Vet"&amp;12Seizoen 2008-2009&amp;R&amp;"Arial,Vet"&amp;12&amp;A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showGridLines="0" showRowColHeaders="0" zoomScale="125" zoomScaleNormal="125" workbookViewId="0" topLeftCell="A1">
      <pane ySplit="1" topLeftCell="BM2" activePane="bottomLeft" state="frozen"/>
      <selection pane="topLeft" activeCell="A1" sqref="A1"/>
      <selection pane="bottomLeft" activeCell="F6" sqref="F6"/>
    </sheetView>
  </sheetViews>
  <sheetFormatPr defaultColWidth="9.140625" defaultRowHeight="12.75" zeroHeight="1"/>
  <cols>
    <col min="1" max="1" width="11.7109375" style="0" bestFit="1" customWidth="1"/>
    <col min="2" max="2" width="12.28125" style="0" customWidth="1"/>
    <col min="3" max="3" width="5.7109375" style="0" bestFit="1" customWidth="1"/>
    <col min="4" max="4" width="40.00390625" style="0" customWidth="1"/>
    <col min="5" max="5" width="22.421875" style="0" customWidth="1"/>
    <col min="6" max="6" width="7.28125" style="0" bestFit="1" customWidth="1"/>
    <col min="7" max="7" width="2.57421875" style="0" customWidth="1"/>
    <col min="8" max="16384" width="0" style="0" hidden="1" customWidth="1"/>
  </cols>
  <sheetData>
    <row r="1" spans="1:6" ht="13.5" thickBot="1">
      <c r="A1" s="59" t="s">
        <v>65</v>
      </c>
      <c r="B1" s="59" t="s">
        <v>64</v>
      </c>
      <c r="C1" s="59" t="s">
        <v>4</v>
      </c>
      <c r="D1" s="59" t="s">
        <v>85</v>
      </c>
      <c r="E1" s="59" t="s">
        <v>86</v>
      </c>
      <c r="F1" s="53" t="s">
        <v>100</v>
      </c>
    </row>
    <row r="2" spans="1:6" ht="13.5" thickTop="1">
      <c r="A2" s="62">
        <v>39797</v>
      </c>
      <c r="B2" s="63" t="s">
        <v>66</v>
      </c>
      <c r="C2" s="64">
        <v>0.9375</v>
      </c>
      <c r="D2" s="57" t="s">
        <v>5</v>
      </c>
      <c r="E2" s="110" t="s">
        <v>129</v>
      </c>
      <c r="F2" s="107" t="s">
        <v>191</v>
      </c>
    </row>
    <row r="3" spans="1:6" ht="12.75">
      <c r="A3" s="61">
        <v>39797</v>
      </c>
      <c r="B3" s="8" t="s">
        <v>66</v>
      </c>
      <c r="C3" s="60">
        <v>0.84375</v>
      </c>
      <c r="D3" s="110" t="s">
        <v>50</v>
      </c>
      <c r="E3" s="57" t="s">
        <v>132</v>
      </c>
      <c r="F3" s="107" t="s">
        <v>168</v>
      </c>
    </row>
    <row r="4" spans="1:6" ht="12.75">
      <c r="A4" s="61">
        <v>39797</v>
      </c>
      <c r="B4" s="8" t="s">
        <v>66</v>
      </c>
      <c r="C4" s="60">
        <v>0.8125</v>
      </c>
      <c r="D4" s="110" t="s">
        <v>117</v>
      </c>
      <c r="E4" s="57" t="s">
        <v>133</v>
      </c>
      <c r="F4" s="107" t="s">
        <v>192</v>
      </c>
    </row>
    <row r="5" spans="1:6" ht="12.75">
      <c r="A5" s="61">
        <v>39798</v>
      </c>
      <c r="B5" s="8" t="s">
        <v>66</v>
      </c>
      <c r="C5" s="60">
        <v>0.84375</v>
      </c>
      <c r="D5" s="110" t="s">
        <v>127</v>
      </c>
      <c r="E5" s="57" t="s">
        <v>140</v>
      </c>
      <c r="F5" s="107" t="s">
        <v>190</v>
      </c>
    </row>
    <row r="6" spans="1:6" ht="12.75">
      <c r="A6" s="61">
        <v>39797</v>
      </c>
      <c r="B6" s="8" t="s">
        <v>188</v>
      </c>
      <c r="C6" s="60">
        <v>0.8958333333333334</v>
      </c>
      <c r="D6" s="110" t="s">
        <v>120</v>
      </c>
      <c r="E6" s="57" t="s">
        <v>130</v>
      </c>
      <c r="F6" s="107" t="s">
        <v>193</v>
      </c>
    </row>
    <row r="7" spans="1:6" ht="12.75">
      <c r="A7" s="61">
        <v>39797</v>
      </c>
      <c r="B7" s="8" t="s">
        <v>189</v>
      </c>
      <c r="C7" s="60">
        <v>0.8020833333333334</v>
      </c>
      <c r="D7" s="57" t="s">
        <v>128</v>
      </c>
      <c r="E7" s="110" t="s">
        <v>136</v>
      </c>
      <c r="F7" s="107" t="s">
        <v>194</v>
      </c>
    </row>
    <row r="8" spans="1:6" ht="12.75">
      <c r="A8" s="61">
        <v>39797</v>
      </c>
      <c r="B8" s="8" t="s">
        <v>189</v>
      </c>
      <c r="C8" s="60">
        <v>0.8645833333333334</v>
      </c>
      <c r="D8" s="110" t="s">
        <v>122</v>
      </c>
      <c r="E8" s="57" t="s">
        <v>47</v>
      </c>
      <c r="F8" s="107" t="s">
        <v>180</v>
      </c>
    </row>
    <row r="9" spans="1:6" ht="12.75">
      <c r="A9" s="61">
        <v>39797</v>
      </c>
      <c r="B9" s="8" t="s">
        <v>189</v>
      </c>
      <c r="C9" s="60">
        <v>0.8333333333333334</v>
      </c>
      <c r="D9" s="110" t="s">
        <v>126</v>
      </c>
      <c r="E9" s="58" t="s">
        <v>139</v>
      </c>
      <c r="F9" s="108" t="s">
        <v>195</v>
      </c>
    </row>
    <row r="10" spans="1:6" ht="12.75">
      <c r="A10" s="61">
        <v>39797</v>
      </c>
      <c r="B10" s="8" t="s">
        <v>188</v>
      </c>
      <c r="C10" s="60">
        <v>0.8020833333333334</v>
      </c>
      <c r="D10" s="110" t="s">
        <v>25</v>
      </c>
      <c r="E10" s="57" t="s">
        <v>44</v>
      </c>
      <c r="F10" s="107" t="s">
        <v>182</v>
      </c>
    </row>
    <row r="11" spans="1:6" ht="12.75">
      <c r="A11" s="61">
        <v>39797</v>
      </c>
      <c r="B11" s="8" t="s">
        <v>188</v>
      </c>
      <c r="C11" s="60">
        <v>0.8333333333333334</v>
      </c>
      <c r="D11" s="110" t="s">
        <v>119</v>
      </c>
      <c r="E11" s="57" t="s">
        <v>53</v>
      </c>
      <c r="F11" s="107" t="s">
        <v>190</v>
      </c>
    </row>
    <row r="12" spans="1:6" ht="12.75">
      <c r="A12" s="61">
        <v>39797</v>
      </c>
      <c r="B12" s="8" t="s">
        <v>188</v>
      </c>
      <c r="C12" s="60">
        <v>0.9270833333333334</v>
      </c>
      <c r="D12" s="57" t="s">
        <v>30</v>
      </c>
      <c r="E12" s="110" t="s">
        <v>157</v>
      </c>
      <c r="F12" s="107" t="s">
        <v>173</v>
      </c>
    </row>
    <row r="13" spans="1:6" ht="12.75">
      <c r="A13" s="61">
        <v>39797</v>
      </c>
      <c r="B13" s="8" t="s">
        <v>189</v>
      </c>
      <c r="C13" s="60">
        <v>0.9270833333333334</v>
      </c>
      <c r="D13" s="57" t="s">
        <v>124</v>
      </c>
      <c r="E13" s="110" t="s">
        <v>135</v>
      </c>
      <c r="F13" s="107" t="s">
        <v>179</v>
      </c>
    </row>
    <row r="14" spans="1:6" ht="12.75">
      <c r="A14" s="61">
        <v>39797</v>
      </c>
      <c r="B14" s="8" t="s">
        <v>188</v>
      </c>
      <c r="C14" s="60">
        <v>0.8645833333333334</v>
      </c>
      <c r="D14" s="110" t="s">
        <v>37</v>
      </c>
      <c r="E14" s="57" t="s">
        <v>131</v>
      </c>
      <c r="F14" s="109" t="s">
        <v>176</v>
      </c>
    </row>
    <row r="15" spans="1:6" ht="12.75">
      <c r="A15" s="61">
        <v>39797</v>
      </c>
      <c r="B15" s="8" t="s">
        <v>189</v>
      </c>
      <c r="C15" s="60">
        <v>0.8958333333333334</v>
      </c>
      <c r="D15" s="110" t="s">
        <v>36</v>
      </c>
      <c r="E15" s="57" t="s">
        <v>138</v>
      </c>
      <c r="F15" s="107" t="s">
        <v>180</v>
      </c>
    </row>
    <row r="16" spans="1:6" ht="12.75">
      <c r="A16" s="61">
        <v>39797</v>
      </c>
      <c r="B16" s="8" t="s">
        <v>66</v>
      </c>
      <c r="C16" s="60">
        <v>0.875</v>
      </c>
      <c r="D16" s="110" t="s">
        <v>116</v>
      </c>
      <c r="E16" s="57" t="s">
        <v>134</v>
      </c>
      <c r="F16" s="109" t="s">
        <v>196</v>
      </c>
    </row>
    <row r="17" spans="1:6" ht="12.75">
      <c r="A17" s="61">
        <v>39797</v>
      </c>
      <c r="B17" s="8" t="s">
        <v>66</v>
      </c>
      <c r="C17" s="60">
        <v>0.90625</v>
      </c>
      <c r="D17" s="110" t="s">
        <v>48</v>
      </c>
      <c r="E17" s="57" t="s">
        <v>158</v>
      </c>
      <c r="F17" s="107" t="s">
        <v>197</v>
      </c>
    </row>
    <row r="18" ht="12.75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5" r:id="rId1"/>
  <headerFooter alignWithMargins="0">
    <oddHeader>&amp;L&amp;"Arial,Vet"&amp;12NZVB&amp;C&amp;"Arial,Vet"&amp;12Seizoen 2008-2009&amp;R&amp;"Arial,Vet"&amp;12&amp;A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showGridLines="0" showRowColHeaders="0" zoomScale="125" zoomScaleNormal="125" workbookViewId="0" topLeftCell="A1">
      <pane ySplit="1" topLeftCell="BM2" activePane="bottomLeft" state="frozen"/>
      <selection pane="topLeft" activeCell="A1" sqref="A1"/>
      <selection pane="bottomLeft" activeCell="E6" sqref="E6"/>
    </sheetView>
  </sheetViews>
  <sheetFormatPr defaultColWidth="9.140625" defaultRowHeight="12.75" zeroHeight="1"/>
  <cols>
    <col min="1" max="1" width="11.7109375" style="0" bestFit="1" customWidth="1"/>
    <col min="2" max="2" width="8.00390625" style="0" bestFit="1" customWidth="1"/>
    <col min="3" max="3" width="5.7109375" style="0" bestFit="1" customWidth="1"/>
    <col min="4" max="4" width="25.57421875" style="0" customWidth="1"/>
    <col min="5" max="5" width="39.7109375" style="0" customWidth="1"/>
    <col min="6" max="6" width="7.140625" style="0" bestFit="1" customWidth="1"/>
    <col min="8" max="16384" width="0" style="0" hidden="1" customWidth="1"/>
  </cols>
  <sheetData>
    <row r="1" spans="1:6" ht="13.5" thickBot="1">
      <c r="A1" s="59" t="s">
        <v>65</v>
      </c>
      <c r="B1" s="59" t="s">
        <v>64</v>
      </c>
      <c r="C1" s="59" t="s">
        <v>4</v>
      </c>
      <c r="D1" s="59" t="s">
        <v>85</v>
      </c>
      <c r="E1" s="59" t="s">
        <v>86</v>
      </c>
      <c r="F1" s="59" t="s">
        <v>100</v>
      </c>
    </row>
    <row r="2" spans="1:6" ht="13.5" thickTop="1">
      <c r="A2" s="61">
        <v>39839</v>
      </c>
      <c r="B2" s="8" t="s">
        <v>67</v>
      </c>
      <c r="C2" s="60">
        <v>0.8020833333333334</v>
      </c>
      <c r="D2" s="57" t="s">
        <v>129</v>
      </c>
      <c r="E2" s="110" t="s">
        <v>50</v>
      </c>
      <c r="F2" s="107" t="s">
        <v>167</v>
      </c>
    </row>
    <row r="3" spans="1:6" ht="12.75">
      <c r="A3" s="61">
        <v>39839</v>
      </c>
      <c r="B3" s="8" t="s">
        <v>67</v>
      </c>
      <c r="C3" s="60">
        <v>0.8333333333333334</v>
      </c>
      <c r="D3" s="110" t="s">
        <v>117</v>
      </c>
      <c r="E3" s="57" t="s">
        <v>127</v>
      </c>
      <c r="F3" s="107" t="s">
        <v>200</v>
      </c>
    </row>
    <row r="4" spans="1:6" ht="12.75">
      <c r="A4" s="61">
        <v>39839</v>
      </c>
      <c r="B4" s="8" t="s">
        <v>67</v>
      </c>
      <c r="C4" s="60">
        <v>0.864583333333333</v>
      </c>
      <c r="D4" s="57" t="s">
        <v>120</v>
      </c>
      <c r="E4" s="110" t="s">
        <v>136</v>
      </c>
      <c r="F4" s="107" t="s">
        <v>199</v>
      </c>
    </row>
    <row r="5" spans="1:6" ht="12.75">
      <c r="A5" s="61">
        <v>39839</v>
      </c>
      <c r="B5" s="8" t="s">
        <v>67</v>
      </c>
      <c r="C5" s="60">
        <v>0.895833333333333</v>
      </c>
      <c r="D5" s="110" t="s">
        <v>122</v>
      </c>
      <c r="E5" s="57" t="s">
        <v>126</v>
      </c>
      <c r="F5" s="107" t="s">
        <v>175</v>
      </c>
    </row>
    <row r="6" spans="1:6" ht="12.75">
      <c r="A6" s="61">
        <v>39839</v>
      </c>
      <c r="B6" s="8" t="s">
        <v>67</v>
      </c>
      <c r="C6" s="60">
        <v>0.927083333333333</v>
      </c>
      <c r="D6" s="57" t="s">
        <v>25</v>
      </c>
      <c r="E6" s="110" t="s">
        <v>119</v>
      </c>
      <c r="F6" s="107" t="s">
        <v>198</v>
      </c>
    </row>
    <row r="7" spans="1:6" ht="12.75">
      <c r="A7" s="61">
        <v>39839</v>
      </c>
      <c r="B7" s="8" t="s">
        <v>68</v>
      </c>
      <c r="C7" s="60">
        <v>0.8020833333333334</v>
      </c>
      <c r="D7" s="110" t="s">
        <v>157</v>
      </c>
      <c r="E7" s="57" t="s">
        <v>135</v>
      </c>
      <c r="F7" s="107" t="s">
        <v>180</v>
      </c>
    </row>
    <row r="8" spans="1:6" ht="12.75">
      <c r="A8" s="61">
        <v>39839</v>
      </c>
      <c r="B8" s="8" t="s">
        <v>68</v>
      </c>
      <c r="C8" s="60">
        <v>0.8333333333333334</v>
      </c>
      <c r="D8" s="110" t="s">
        <v>37</v>
      </c>
      <c r="E8" s="57" t="s">
        <v>36</v>
      </c>
      <c r="F8" s="107" t="s">
        <v>201</v>
      </c>
    </row>
    <row r="9" spans="1:6" ht="12.75">
      <c r="A9" s="61">
        <v>39839</v>
      </c>
      <c r="B9" s="8" t="s">
        <v>68</v>
      </c>
      <c r="C9" s="60">
        <v>0.864583333333333</v>
      </c>
      <c r="D9" s="110" t="s">
        <v>116</v>
      </c>
      <c r="E9" s="57" t="s">
        <v>48</v>
      </c>
      <c r="F9" s="107" t="s">
        <v>202</v>
      </c>
    </row>
    <row r="10" ht="12.75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5" r:id="rId1"/>
  <headerFooter alignWithMargins="0">
    <oddHeader>&amp;L&amp;"Arial,Vet"&amp;12NZVB&amp;C&amp;"Arial,Vet"&amp;12Seizoen 2008-2009&amp;R&amp;"Arial,Vet"&amp;12&amp;A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showGridLines="0" showRowColHeaders="0" zoomScale="125" zoomScaleNormal="12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 zeroHeight="1"/>
  <cols>
    <col min="1" max="1" width="11.7109375" style="0" bestFit="1" customWidth="1"/>
    <col min="2" max="2" width="5.140625" style="0" customWidth="1"/>
    <col min="3" max="3" width="5.7109375" style="0" bestFit="1" customWidth="1"/>
    <col min="4" max="4" width="36.57421875" style="0" customWidth="1"/>
    <col min="5" max="5" width="21.57421875" style="0" customWidth="1"/>
    <col min="6" max="6" width="7.140625" style="0" bestFit="1" customWidth="1"/>
    <col min="8" max="16384" width="0" style="0" hidden="1" customWidth="1"/>
  </cols>
  <sheetData>
    <row r="1" spans="1:6" ht="13.5" thickBot="1">
      <c r="A1" s="59" t="s">
        <v>65</v>
      </c>
      <c r="B1" s="59" t="s">
        <v>64</v>
      </c>
      <c r="C1" s="59" t="s">
        <v>4</v>
      </c>
      <c r="D1" s="59" t="s">
        <v>85</v>
      </c>
      <c r="E1" s="59" t="s">
        <v>86</v>
      </c>
      <c r="F1" s="59" t="s">
        <v>100</v>
      </c>
    </row>
    <row r="2" spans="1:6" ht="13.5" thickTop="1">
      <c r="A2" s="61">
        <v>39881</v>
      </c>
      <c r="B2" s="8" t="s">
        <v>66</v>
      </c>
      <c r="C2" s="60">
        <v>0.84375</v>
      </c>
      <c r="D2" s="65" t="s">
        <v>50</v>
      </c>
      <c r="E2" s="111" t="s">
        <v>117</v>
      </c>
      <c r="F2" s="107" t="s">
        <v>203</v>
      </c>
    </row>
    <row r="3" spans="1:6" ht="12.75">
      <c r="A3" s="61">
        <v>39881</v>
      </c>
      <c r="B3" s="8" t="s">
        <v>66</v>
      </c>
      <c r="C3" s="60">
        <v>0.875</v>
      </c>
      <c r="D3" s="111" t="s">
        <v>136</v>
      </c>
      <c r="E3" s="65" t="s">
        <v>122</v>
      </c>
      <c r="F3" s="107" t="s">
        <v>204</v>
      </c>
    </row>
    <row r="4" spans="1:6" ht="12.75">
      <c r="A4" s="61">
        <v>39881</v>
      </c>
      <c r="B4" s="8" t="s">
        <v>66</v>
      </c>
      <c r="C4" s="60">
        <v>0.90625</v>
      </c>
      <c r="D4" s="65" t="s">
        <v>119</v>
      </c>
      <c r="E4" s="111" t="s">
        <v>205</v>
      </c>
      <c r="F4" s="107" t="s">
        <v>159</v>
      </c>
    </row>
    <row r="5" spans="1:6" ht="12.75">
      <c r="A5" s="61">
        <v>39881</v>
      </c>
      <c r="B5" s="8" t="s">
        <v>66</v>
      </c>
      <c r="C5" s="60">
        <v>0.9375</v>
      </c>
      <c r="D5" s="65" t="s">
        <v>37</v>
      </c>
      <c r="E5" s="111" t="s">
        <v>116</v>
      </c>
      <c r="F5" s="107" t="s">
        <v>179</v>
      </c>
    </row>
    <row r="6" ht="12.75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5" r:id="rId1"/>
  <headerFooter alignWithMargins="0">
    <oddHeader>&amp;L&amp;"Arial,Vet"&amp;12NZVB&amp;C&amp;"Arial,Vet"&amp;12Seizoen 2008-2009&amp;R&amp;"Arial,Vet"&amp;12&amp;A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F4"/>
  <sheetViews>
    <sheetView showGridLines="0" showRowColHeaders="0" tabSelected="1" zoomScale="150" zoomScaleNormal="150" workbookViewId="0" topLeftCell="A1">
      <pane ySplit="1" topLeftCell="BM2" activePane="bottomLeft" state="frozen"/>
      <selection pane="topLeft" activeCell="A1" sqref="A1"/>
      <selection pane="bottomLeft" activeCell="A3" sqref="A3"/>
    </sheetView>
  </sheetViews>
  <sheetFormatPr defaultColWidth="9.140625" defaultRowHeight="12.75" zeroHeight="1"/>
  <cols>
    <col min="1" max="1" width="11.8515625" style="0" bestFit="1" customWidth="1"/>
    <col min="2" max="2" width="5.140625" style="0" customWidth="1"/>
    <col min="3" max="3" width="5.7109375" style="0" bestFit="1" customWidth="1"/>
    <col min="4" max="4" width="24.140625" style="0" customWidth="1"/>
    <col min="5" max="5" width="18.8515625" style="0" customWidth="1"/>
    <col min="6" max="6" width="7.140625" style="0" bestFit="1" customWidth="1"/>
    <col min="8" max="16384" width="0" style="0" hidden="1" customWidth="1"/>
  </cols>
  <sheetData>
    <row r="1" spans="1:6" ht="13.5" thickBot="1">
      <c r="A1" s="59" t="s">
        <v>65</v>
      </c>
      <c r="B1" s="59" t="s">
        <v>64</v>
      </c>
      <c r="C1" s="59" t="s">
        <v>4</v>
      </c>
      <c r="D1" s="59" t="s">
        <v>85</v>
      </c>
      <c r="E1" s="59" t="s">
        <v>86</v>
      </c>
      <c r="F1" s="59" t="s">
        <v>100</v>
      </c>
    </row>
    <row r="2" spans="1:6" ht="13.5" thickTop="1">
      <c r="A2" s="61">
        <v>150</v>
      </c>
      <c r="B2" s="8" t="s">
        <v>66</v>
      </c>
      <c r="C2" s="60">
        <v>0.84375</v>
      </c>
      <c r="D2" s="111" t="s">
        <v>117</v>
      </c>
      <c r="E2" s="65" t="s">
        <v>136</v>
      </c>
      <c r="F2" s="107" t="s">
        <v>207</v>
      </c>
    </row>
    <row r="3" spans="1:6" ht="12.75">
      <c r="A3" s="61">
        <v>39909</v>
      </c>
      <c r="B3" s="8" t="s">
        <v>66</v>
      </c>
      <c r="C3" s="60">
        <v>0.875</v>
      </c>
      <c r="D3" s="65" t="s">
        <v>157</v>
      </c>
      <c r="E3" s="111" t="s">
        <v>116</v>
      </c>
      <c r="F3" s="107" t="s">
        <v>208</v>
      </c>
    </row>
    <row r="4" spans="1:6" ht="12.75">
      <c r="A4" s="85">
        <v>39923</v>
      </c>
      <c r="B4" s="86" t="s">
        <v>66</v>
      </c>
      <c r="C4" s="87">
        <v>0.875</v>
      </c>
      <c r="D4" s="114" t="s">
        <v>117</v>
      </c>
      <c r="E4" s="65" t="s">
        <v>116</v>
      </c>
      <c r="F4" s="115" t="s">
        <v>206</v>
      </c>
    </row>
    <row r="5" ht="12.75"/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5" r:id="rId1"/>
  <headerFooter alignWithMargins="0">
    <oddHeader>&amp;L&amp;"Arial,Vet"&amp;12NZVB&amp;C&amp;"Arial,Vet"&amp;12Seizoen 2008-2009&amp;R&amp;"Arial,Vet"&amp;12&amp;A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2008-2009 Bekertoernooi</dc:title>
  <dc:subject/>
  <dc:creator>Marcel Kalkers</dc:creator>
  <cp:keywords>NZVB, Beker, Toernooi</cp:keywords>
  <dc:description/>
  <cp:lastModifiedBy>Marcel</cp:lastModifiedBy>
  <cp:lastPrinted>2008-12-24T19:45:57Z</cp:lastPrinted>
  <dcterms:created xsi:type="dcterms:W3CDTF">2006-08-23T19:14:09Z</dcterms:created>
  <dcterms:modified xsi:type="dcterms:W3CDTF">2009-05-20T21:52:09Z</dcterms:modified>
  <cp:category>NZVB</cp:category>
  <cp:version/>
  <cp:contentType/>
  <cp:contentStatus/>
</cp:coreProperties>
</file>